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adox\Desktop\Yeni klasör\"/>
    </mc:Choice>
  </mc:AlternateContent>
  <bookViews>
    <workbookView xWindow="0" yWindow="0" windowWidth="20490" windowHeight="7665" firstSheet="2" activeTab="3"/>
  </bookViews>
  <sheets>
    <sheet name="TOPLU PUANTAJ" sheetId="2" state="hidden" r:id="rId1"/>
    <sheet name="TOPLU PUANTAJ (Gece-Gündüz)" sheetId="1" state="hidden" r:id="rId2"/>
    <sheet name="PUANTAJ A4 (Normal Kağıt)" sheetId="6" r:id="rId3"/>
    <sheet name="PUANTAJ A5 (A4 Kağıdı Yarısı)" sheetId="7" r:id="rId4"/>
  </sheets>
  <definedNames>
    <definedName name="ADI" localSheetId="2">'PUANTAJ A4 (Normal Kağıt)'!$D$12:$D$31</definedName>
    <definedName name="ADI" localSheetId="3">'PUANTAJ A5 (A4 Kağıdı Yarısı)'!$D$12:$D$31</definedName>
    <definedName name="ADI" localSheetId="0">'TOPLU PUANTAJ'!$D$10:$D$29</definedName>
    <definedName name="ADI">'TOPLU PUANTAJ (Gece-Gündüz)'!$D$12:$D$31</definedName>
    <definedName name="AY" localSheetId="2">'PUANTAJ A4 (Normal Kağıt)'!$E$3</definedName>
    <definedName name="AY" localSheetId="3">'PUANTAJ A5 (A4 Kağıdı Yarısı)'!$E$3</definedName>
    <definedName name="AY" localSheetId="0">'TOPLU PUANTAJ'!$E$3</definedName>
    <definedName name="AY">'TOPLU PUANTAJ (Gece-Gündüz)'!$E$3</definedName>
    <definedName name="AYLAR" localSheetId="2">'PUANTAJ A4 (Normal Kağıt)'!$FH$11:$FH$22</definedName>
    <definedName name="AYLAR" localSheetId="3">'PUANTAJ A5 (A4 Kağıdı Yarısı)'!$FH$11:$FH$22</definedName>
    <definedName name="AYLAR" localSheetId="0">'TOPLU PUANTAJ'!$BD$9:$BD$20</definedName>
    <definedName name="AYLAR">'TOPLU PUANTAJ (Gece-Gündüz)'!$FF$11:$FF$22</definedName>
    <definedName name="TAKVİM" localSheetId="2">'PUANTAJ A4 (Normal Kağıt)'!$DT$8:$EX$8</definedName>
    <definedName name="TAKVİM" localSheetId="3">'PUANTAJ A5 (A4 Kağıdı Yarısı)'!$DT$8:$EX$8</definedName>
    <definedName name="TAKVİM">'TOPLU PUANTAJ (Gece-Gündüz)'!$DR$8:$EV$8</definedName>
    <definedName name="_xlnm.Print_Area" localSheetId="2">'PUANTAJ A4 (Normal Kağıt)'!$DR$1:$FC$94</definedName>
    <definedName name="_xlnm.Print_Area" localSheetId="3">'PUANTAJ A5 (A4 Kağıdı Yarısı)'!$DR$1:$FB$47</definedName>
    <definedName name="_xlnm.Print_Area" localSheetId="0">'TOPLU PUANTAJ'!$A$1:$AY$43</definedName>
    <definedName name="_xlnm.Print_Area" localSheetId="1">'TOPLU PUANTAJ (Gece-Gündüz)'!$A$1:$FA$45</definedName>
  </definedNames>
  <calcPr calcId="162913"/>
</workbook>
</file>

<file path=xl/calcChain.xml><?xml version="1.0" encoding="utf-8"?>
<calcChain xmlns="http://schemas.openxmlformats.org/spreadsheetml/2006/main">
  <c r="EC56" i="6" l="1"/>
  <c r="V27" i="7" l="1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CJ27" i="7"/>
  <c r="EX26" i="7"/>
  <c r="EW26" i="7"/>
  <c r="EV26" i="7"/>
  <c r="EU26" i="7"/>
  <c r="ET26" i="7"/>
  <c r="ES26" i="7"/>
  <c r="ER26" i="7"/>
  <c r="EQ26" i="7"/>
  <c r="EP26" i="7"/>
  <c r="EO26" i="7"/>
  <c r="EN26" i="7"/>
  <c r="EM26" i="7"/>
  <c r="EL26" i="7"/>
  <c r="EK26" i="7"/>
  <c r="EJ26" i="7"/>
  <c r="EI26" i="7"/>
  <c r="EH26" i="7"/>
  <c r="EG26" i="7"/>
  <c r="EF26" i="7"/>
  <c r="EE26" i="7"/>
  <c r="ED26" i="7"/>
  <c r="EC26" i="7"/>
  <c r="EB26" i="7"/>
  <c r="EA26" i="7"/>
  <c r="DZ26" i="7"/>
  <c r="DY26" i="7"/>
  <c r="DX26" i="7"/>
  <c r="DW26" i="7"/>
  <c r="DV26" i="7"/>
  <c r="DU26" i="7"/>
  <c r="DT26" i="7"/>
  <c r="EX25" i="7"/>
  <c r="EW25" i="7"/>
  <c r="EV25" i="7"/>
  <c r="EU25" i="7"/>
  <c r="ET25" i="7"/>
  <c r="ES25" i="7"/>
  <c r="ER25" i="7"/>
  <c r="EQ25" i="7"/>
  <c r="EP25" i="7"/>
  <c r="EO25" i="7"/>
  <c r="EN25" i="7"/>
  <c r="EM25" i="7"/>
  <c r="EL25" i="7"/>
  <c r="EK25" i="7"/>
  <c r="EJ25" i="7"/>
  <c r="EI25" i="7"/>
  <c r="EH25" i="7"/>
  <c r="EG25" i="7"/>
  <c r="EF25" i="7"/>
  <c r="EE25" i="7"/>
  <c r="ED25" i="7"/>
  <c r="EC25" i="7"/>
  <c r="EB25" i="7"/>
  <c r="EA25" i="7"/>
  <c r="DZ25" i="7"/>
  <c r="DY25" i="7"/>
  <c r="DX25" i="7"/>
  <c r="DW25" i="7"/>
  <c r="DV25" i="7"/>
  <c r="DU25" i="7"/>
  <c r="DT25" i="7"/>
  <c r="DV24" i="7"/>
  <c r="DV19" i="7"/>
  <c r="DO26" i="7"/>
  <c r="DN26" i="7"/>
  <c r="DM26" i="7"/>
  <c r="DL26" i="7"/>
  <c r="DK26" i="7"/>
  <c r="DJ26" i="7"/>
  <c r="DI26" i="7"/>
  <c r="DH26" i="7"/>
  <c r="DG26" i="7"/>
  <c r="DF26" i="7"/>
  <c r="DE26" i="7"/>
  <c r="DD26" i="7"/>
  <c r="DC26" i="7"/>
  <c r="DB26" i="7"/>
  <c r="DA26" i="7"/>
  <c r="CZ26" i="7"/>
  <c r="CY26" i="7"/>
  <c r="CX26" i="7"/>
  <c r="CW26" i="7"/>
  <c r="CV26" i="7"/>
  <c r="CU26" i="7"/>
  <c r="CT26" i="7"/>
  <c r="CS26" i="7"/>
  <c r="CR26" i="7"/>
  <c r="CQ26" i="7"/>
  <c r="CP26" i="7"/>
  <c r="CO26" i="7"/>
  <c r="CN26" i="7"/>
  <c r="CM26" i="7"/>
  <c r="CL26" i="7"/>
  <c r="CK26" i="7"/>
  <c r="DO25" i="7"/>
  <c r="DN25" i="7"/>
  <c r="DM25" i="7"/>
  <c r="DL25" i="7"/>
  <c r="DK25" i="7"/>
  <c r="DJ25" i="7"/>
  <c r="DI25" i="7"/>
  <c r="DH25" i="7"/>
  <c r="DG25" i="7"/>
  <c r="DF25" i="7"/>
  <c r="DE25" i="7"/>
  <c r="DD25" i="7"/>
  <c r="DC25" i="7"/>
  <c r="DB25" i="7"/>
  <c r="DA25" i="7"/>
  <c r="CZ25" i="7"/>
  <c r="CY25" i="7"/>
  <c r="CX25" i="7"/>
  <c r="CW25" i="7"/>
  <c r="CV25" i="7"/>
  <c r="CU25" i="7"/>
  <c r="CT25" i="7"/>
  <c r="CS25" i="7"/>
  <c r="CR25" i="7"/>
  <c r="CQ25" i="7"/>
  <c r="CP25" i="7"/>
  <c r="CO25" i="7"/>
  <c r="CN25" i="7"/>
  <c r="CM25" i="7"/>
  <c r="CL25" i="7"/>
  <c r="CK25" i="7"/>
  <c r="DO24" i="7"/>
  <c r="DN24" i="7"/>
  <c r="DM24" i="7"/>
  <c r="DL24" i="7"/>
  <c r="DK24" i="7"/>
  <c r="DJ24" i="7"/>
  <c r="DI24" i="7"/>
  <c r="DH24" i="7"/>
  <c r="DG24" i="7"/>
  <c r="DF24" i="7"/>
  <c r="DE24" i="7"/>
  <c r="DD24" i="7"/>
  <c r="DC24" i="7"/>
  <c r="DB24" i="7"/>
  <c r="DA24" i="7"/>
  <c r="CZ24" i="7"/>
  <c r="CY24" i="7"/>
  <c r="CX24" i="7"/>
  <c r="CW24" i="7"/>
  <c r="CV24" i="7"/>
  <c r="CU24" i="7"/>
  <c r="CT24" i="7"/>
  <c r="CS24" i="7"/>
  <c r="CR24" i="7"/>
  <c r="CQ24" i="7"/>
  <c r="CP24" i="7"/>
  <c r="CO24" i="7"/>
  <c r="CN24" i="7"/>
  <c r="CM24" i="7"/>
  <c r="CL24" i="7"/>
  <c r="CK24" i="7"/>
  <c r="DO23" i="7"/>
  <c r="DN23" i="7"/>
  <c r="DM23" i="7"/>
  <c r="DL23" i="7"/>
  <c r="DK23" i="7"/>
  <c r="DJ23" i="7"/>
  <c r="DI23" i="7"/>
  <c r="DH23" i="7"/>
  <c r="DG23" i="7"/>
  <c r="DF23" i="7"/>
  <c r="DE23" i="7"/>
  <c r="DD23" i="7"/>
  <c r="DC23" i="7"/>
  <c r="DB23" i="7"/>
  <c r="DA23" i="7"/>
  <c r="CZ23" i="7"/>
  <c r="CY23" i="7"/>
  <c r="CX23" i="7"/>
  <c r="CW23" i="7"/>
  <c r="CV23" i="7"/>
  <c r="CU23" i="7"/>
  <c r="CT23" i="7"/>
  <c r="CS23" i="7"/>
  <c r="CR23" i="7"/>
  <c r="CQ23" i="7"/>
  <c r="CP23" i="7"/>
  <c r="CO23" i="7"/>
  <c r="CN23" i="7"/>
  <c r="CM23" i="7"/>
  <c r="CL23" i="7"/>
  <c r="CK23" i="7"/>
  <c r="DO22" i="7"/>
  <c r="DN22" i="7"/>
  <c r="DM22" i="7"/>
  <c r="DL22" i="7"/>
  <c r="DK22" i="7"/>
  <c r="DJ22" i="7"/>
  <c r="DI22" i="7"/>
  <c r="DH22" i="7"/>
  <c r="DG22" i="7"/>
  <c r="DF22" i="7"/>
  <c r="DE22" i="7"/>
  <c r="DD22" i="7"/>
  <c r="DC22" i="7"/>
  <c r="DB22" i="7"/>
  <c r="DA22" i="7"/>
  <c r="CZ22" i="7"/>
  <c r="CY22" i="7"/>
  <c r="CX22" i="7"/>
  <c r="CW22" i="7"/>
  <c r="CV22" i="7"/>
  <c r="CU22" i="7"/>
  <c r="CT22" i="7"/>
  <c r="CS22" i="7"/>
  <c r="CR22" i="7"/>
  <c r="CQ22" i="7"/>
  <c r="CP22" i="7"/>
  <c r="CO22" i="7"/>
  <c r="CN22" i="7"/>
  <c r="CM22" i="7"/>
  <c r="CL22" i="7"/>
  <c r="CK22" i="7"/>
  <c r="DO21" i="7"/>
  <c r="DN21" i="7"/>
  <c r="DM21" i="7"/>
  <c r="DL21" i="7"/>
  <c r="DK21" i="7"/>
  <c r="DJ21" i="7"/>
  <c r="DI21" i="7"/>
  <c r="DH21" i="7"/>
  <c r="DG21" i="7"/>
  <c r="DF21" i="7"/>
  <c r="DE21" i="7"/>
  <c r="DD21" i="7"/>
  <c r="DC21" i="7"/>
  <c r="DB21" i="7"/>
  <c r="DA21" i="7"/>
  <c r="CZ21" i="7"/>
  <c r="CY21" i="7"/>
  <c r="CX21" i="7"/>
  <c r="CW21" i="7"/>
  <c r="CV21" i="7"/>
  <c r="CU21" i="7"/>
  <c r="CT21" i="7"/>
  <c r="CS21" i="7"/>
  <c r="CR21" i="7"/>
  <c r="CQ21" i="7"/>
  <c r="CP21" i="7"/>
  <c r="CO21" i="7"/>
  <c r="CN21" i="7"/>
  <c r="CM21" i="7"/>
  <c r="CL21" i="7"/>
  <c r="CK21" i="7"/>
  <c r="DO20" i="7"/>
  <c r="DN20" i="7"/>
  <c r="DM20" i="7"/>
  <c r="DL20" i="7"/>
  <c r="DK20" i="7"/>
  <c r="DJ20" i="7"/>
  <c r="DI20" i="7"/>
  <c r="DH20" i="7"/>
  <c r="DG20" i="7"/>
  <c r="DF20" i="7"/>
  <c r="DE20" i="7"/>
  <c r="DD20" i="7"/>
  <c r="DC20" i="7"/>
  <c r="DB20" i="7"/>
  <c r="DA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N20" i="7"/>
  <c r="CM20" i="7"/>
  <c r="CL20" i="7"/>
  <c r="CK20" i="7"/>
  <c r="DO19" i="7"/>
  <c r="DN19" i="7"/>
  <c r="DM19" i="7"/>
  <c r="DL19" i="7"/>
  <c r="DK19" i="7"/>
  <c r="DJ19" i="7"/>
  <c r="DI19" i="7"/>
  <c r="DH19" i="7"/>
  <c r="DG19" i="7"/>
  <c r="DF19" i="7"/>
  <c r="DE19" i="7"/>
  <c r="DD19" i="7"/>
  <c r="DC19" i="7"/>
  <c r="DB19" i="7"/>
  <c r="DA19" i="7"/>
  <c r="CZ19" i="7"/>
  <c r="CY19" i="7"/>
  <c r="CX19" i="7"/>
  <c r="CW19" i="7"/>
  <c r="CV19" i="7"/>
  <c r="CU19" i="7"/>
  <c r="CT19" i="7"/>
  <c r="CS19" i="7"/>
  <c r="CR19" i="7"/>
  <c r="CQ19" i="7"/>
  <c r="CP19" i="7"/>
  <c r="CO19" i="7"/>
  <c r="CN19" i="7"/>
  <c r="CM19" i="7"/>
  <c r="CL19" i="7"/>
  <c r="CK19" i="7"/>
  <c r="DO18" i="7"/>
  <c r="DN18" i="7"/>
  <c r="DM18" i="7"/>
  <c r="DL18" i="7"/>
  <c r="DK18" i="7"/>
  <c r="DJ18" i="7"/>
  <c r="DI18" i="7"/>
  <c r="DH18" i="7"/>
  <c r="DG18" i="7"/>
  <c r="DF18" i="7"/>
  <c r="DE18" i="7"/>
  <c r="DD18" i="7"/>
  <c r="DC18" i="7"/>
  <c r="DB18" i="7"/>
  <c r="DA18" i="7"/>
  <c r="CZ18" i="7"/>
  <c r="CY18" i="7"/>
  <c r="CX18" i="7"/>
  <c r="CW18" i="7"/>
  <c r="CV18" i="7"/>
  <c r="CU18" i="7"/>
  <c r="CT18" i="7"/>
  <c r="CS18" i="7"/>
  <c r="CR18" i="7"/>
  <c r="CQ18" i="7"/>
  <c r="CP18" i="7"/>
  <c r="CO18" i="7"/>
  <c r="CN18" i="7"/>
  <c r="CM18" i="7"/>
  <c r="CL18" i="7"/>
  <c r="CK18" i="7"/>
  <c r="DO17" i="7"/>
  <c r="DN17" i="7"/>
  <c r="DM17" i="7"/>
  <c r="DL17" i="7"/>
  <c r="DK17" i="7"/>
  <c r="DJ17" i="7"/>
  <c r="DI17" i="7"/>
  <c r="DH17" i="7"/>
  <c r="DG17" i="7"/>
  <c r="DF17" i="7"/>
  <c r="DE17" i="7"/>
  <c r="DD17" i="7"/>
  <c r="DC17" i="7"/>
  <c r="DB17" i="7"/>
  <c r="DA17" i="7"/>
  <c r="CZ17" i="7"/>
  <c r="CY17" i="7"/>
  <c r="CX17" i="7"/>
  <c r="CW17" i="7"/>
  <c r="CV17" i="7"/>
  <c r="CU17" i="7"/>
  <c r="CT17" i="7"/>
  <c r="CS17" i="7"/>
  <c r="CR17" i="7"/>
  <c r="CQ17" i="7"/>
  <c r="CP17" i="7"/>
  <c r="CO17" i="7"/>
  <c r="CN17" i="7"/>
  <c r="CM17" i="7"/>
  <c r="CL17" i="7"/>
  <c r="CK17" i="7"/>
  <c r="DO16" i="7"/>
  <c r="DN16" i="7"/>
  <c r="DM16" i="7"/>
  <c r="DL16" i="7"/>
  <c r="DK16" i="7"/>
  <c r="DJ16" i="7"/>
  <c r="DI16" i="7"/>
  <c r="DH16" i="7"/>
  <c r="DG16" i="7"/>
  <c r="DF16" i="7"/>
  <c r="DE16" i="7"/>
  <c r="DD16" i="7"/>
  <c r="DC16" i="7"/>
  <c r="DB16" i="7"/>
  <c r="DA16" i="7"/>
  <c r="CZ16" i="7"/>
  <c r="CY16" i="7"/>
  <c r="CX16" i="7"/>
  <c r="CW16" i="7"/>
  <c r="CV16" i="7"/>
  <c r="CU16" i="7"/>
  <c r="CT16" i="7"/>
  <c r="CS16" i="7"/>
  <c r="CR16" i="7"/>
  <c r="CQ16" i="7"/>
  <c r="CP16" i="7"/>
  <c r="CO16" i="7"/>
  <c r="CN16" i="7"/>
  <c r="CM16" i="7"/>
  <c r="CL16" i="7"/>
  <c r="CK16" i="7"/>
  <c r="DO15" i="7"/>
  <c r="DN15" i="7"/>
  <c r="DM15" i="7"/>
  <c r="DL15" i="7"/>
  <c r="DK15" i="7"/>
  <c r="DJ15" i="7"/>
  <c r="DI15" i="7"/>
  <c r="DH15" i="7"/>
  <c r="DG15" i="7"/>
  <c r="DF15" i="7"/>
  <c r="DE15" i="7"/>
  <c r="DD15" i="7"/>
  <c r="DC15" i="7"/>
  <c r="DB15" i="7"/>
  <c r="DA15" i="7"/>
  <c r="CZ15" i="7"/>
  <c r="CY15" i="7"/>
  <c r="CX15" i="7"/>
  <c r="CW15" i="7"/>
  <c r="CV15" i="7"/>
  <c r="CU15" i="7"/>
  <c r="CT15" i="7"/>
  <c r="CS15" i="7"/>
  <c r="CR15" i="7"/>
  <c r="CQ15" i="7"/>
  <c r="CP15" i="7"/>
  <c r="CO15" i="7"/>
  <c r="CN15" i="7"/>
  <c r="CM15" i="7"/>
  <c r="CL15" i="7"/>
  <c r="CK15" i="7"/>
  <c r="DO14" i="7"/>
  <c r="DN14" i="7"/>
  <c r="DM14" i="7"/>
  <c r="DL14" i="7"/>
  <c r="DK14" i="7"/>
  <c r="DJ14" i="7"/>
  <c r="DI14" i="7"/>
  <c r="DH14" i="7"/>
  <c r="DG14" i="7"/>
  <c r="DF14" i="7"/>
  <c r="DE14" i="7"/>
  <c r="DD14" i="7"/>
  <c r="DC14" i="7"/>
  <c r="DB14" i="7"/>
  <c r="DA14" i="7"/>
  <c r="CZ14" i="7"/>
  <c r="CY14" i="7"/>
  <c r="CX14" i="7"/>
  <c r="CW14" i="7"/>
  <c r="CV14" i="7"/>
  <c r="CU14" i="7"/>
  <c r="CT14" i="7"/>
  <c r="CS14" i="7"/>
  <c r="CR14" i="7"/>
  <c r="CQ14" i="7"/>
  <c r="CP14" i="7"/>
  <c r="CO14" i="7"/>
  <c r="CN14" i="7"/>
  <c r="CM14" i="7"/>
  <c r="CL14" i="7"/>
  <c r="CK14" i="7"/>
  <c r="DO13" i="7"/>
  <c r="DN13" i="7"/>
  <c r="DM13" i="7"/>
  <c r="DL13" i="7"/>
  <c r="DK13" i="7"/>
  <c r="DJ13" i="7"/>
  <c r="DI13" i="7"/>
  <c r="DH13" i="7"/>
  <c r="DG13" i="7"/>
  <c r="DF13" i="7"/>
  <c r="EO13" i="7" s="1"/>
  <c r="DE13" i="7"/>
  <c r="DD13" i="7"/>
  <c r="DC13" i="7"/>
  <c r="DB13" i="7"/>
  <c r="DA13" i="7"/>
  <c r="CZ13" i="7"/>
  <c r="CY13" i="7"/>
  <c r="CX13" i="7"/>
  <c r="CW13" i="7"/>
  <c r="CV13" i="7"/>
  <c r="CU13" i="7"/>
  <c r="CT13" i="7"/>
  <c r="CS13" i="7"/>
  <c r="CR13" i="7"/>
  <c r="CQ13" i="7"/>
  <c r="CP13" i="7"/>
  <c r="CO13" i="7"/>
  <c r="CN13" i="7"/>
  <c r="CM13" i="7"/>
  <c r="CL13" i="7"/>
  <c r="CK13" i="7"/>
  <c r="DO12" i="7"/>
  <c r="DN12" i="7"/>
  <c r="DM12" i="7"/>
  <c r="DL12" i="7"/>
  <c r="DK12" i="7"/>
  <c r="DJ12" i="7"/>
  <c r="DI12" i="7"/>
  <c r="DH12" i="7"/>
  <c r="DG12" i="7"/>
  <c r="DF12" i="7"/>
  <c r="DE12" i="7"/>
  <c r="DD12" i="7"/>
  <c r="DC12" i="7"/>
  <c r="DB12" i="7"/>
  <c r="DA12" i="7"/>
  <c r="CZ12" i="7"/>
  <c r="CY12" i="7"/>
  <c r="CX12" i="7"/>
  <c r="CW12" i="7"/>
  <c r="CV12" i="7"/>
  <c r="CU12" i="7"/>
  <c r="CT12" i="7"/>
  <c r="CS12" i="7"/>
  <c r="CR12" i="7"/>
  <c r="CQ12" i="7"/>
  <c r="CP12" i="7"/>
  <c r="CO12" i="7"/>
  <c r="CN12" i="7"/>
  <c r="CM12" i="7"/>
  <c r="CL12" i="7"/>
  <c r="CK12" i="7"/>
  <c r="CH26" i="7"/>
  <c r="CG26" i="7"/>
  <c r="CF26" i="7"/>
  <c r="CE26" i="7"/>
  <c r="CD26" i="7"/>
  <c r="CC26" i="7"/>
  <c r="CB26" i="7"/>
  <c r="CA26" i="7"/>
  <c r="BZ26" i="7"/>
  <c r="BY26" i="7"/>
  <c r="BX26" i="7"/>
  <c r="BW26" i="7"/>
  <c r="BV26" i="7"/>
  <c r="BU26" i="7"/>
  <c r="BT26" i="7"/>
  <c r="BS26" i="7"/>
  <c r="BR26" i="7"/>
  <c r="BQ26" i="7"/>
  <c r="BP26" i="7"/>
  <c r="BO26" i="7"/>
  <c r="BN26" i="7"/>
  <c r="BM26" i="7"/>
  <c r="BL26" i="7"/>
  <c r="BK26" i="7"/>
  <c r="BJ26" i="7"/>
  <c r="BI26" i="7"/>
  <c r="BH26" i="7"/>
  <c r="BG26" i="7"/>
  <c r="BF26" i="7"/>
  <c r="BE26" i="7"/>
  <c r="BD26" i="7"/>
  <c r="CH25" i="7"/>
  <c r="CG25" i="7"/>
  <c r="CF25" i="7"/>
  <c r="CE25" i="7"/>
  <c r="CD25" i="7"/>
  <c r="CC25" i="7"/>
  <c r="CB25" i="7"/>
  <c r="CA25" i="7"/>
  <c r="BZ25" i="7"/>
  <c r="BY25" i="7"/>
  <c r="BX25" i="7"/>
  <c r="BW25" i="7"/>
  <c r="BV25" i="7"/>
  <c r="BU25" i="7"/>
  <c r="BT25" i="7"/>
  <c r="BS25" i="7"/>
  <c r="BR25" i="7"/>
  <c r="BQ25" i="7"/>
  <c r="BP25" i="7"/>
  <c r="BO25" i="7"/>
  <c r="BN25" i="7"/>
  <c r="BM25" i="7"/>
  <c r="BL25" i="7"/>
  <c r="BK25" i="7"/>
  <c r="BJ25" i="7"/>
  <c r="BI25" i="7"/>
  <c r="BH25" i="7"/>
  <c r="BG25" i="7"/>
  <c r="BF25" i="7"/>
  <c r="BE25" i="7"/>
  <c r="BD25" i="7"/>
  <c r="CH24" i="7"/>
  <c r="CG24" i="7"/>
  <c r="CF24" i="7"/>
  <c r="CE24" i="7"/>
  <c r="CD24" i="7"/>
  <c r="CC24" i="7"/>
  <c r="CB24" i="7"/>
  <c r="CA24" i="7"/>
  <c r="BZ24" i="7"/>
  <c r="BY24" i="7"/>
  <c r="BX24" i="7"/>
  <c r="BW24" i="7"/>
  <c r="BV24" i="7"/>
  <c r="EL24" i="7" s="1"/>
  <c r="BU24" i="7"/>
  <c r="BT24" i="7"/>
  <c r="BS24" i="7"/>
  <c r="BR24" i="7"/>
  <c r="BQ24" i="7"/>
  <c r="BP24" i="7"/>
  <c r="BO24" i="7"/>
  <c r="BN24" i="7"/>
  <c r="BM24" i="7"/>
  <c r="BL24" i="7"/>
  <c r="BK24" i="7"/>
  <c r="BJ24" i="7"/>
  <c r="BI24" i="7"/>
  <c r="BH24" i="7"/>
  <c r="BG24" i="7"/>
  <c r="BF24" i="7"/>
  <c r="BE24" i="7"/>
  <c r="BD24" i="7"/>
  <c r="CH23" i="7"/>
  <c r="CG23" i="7"/>
  <c r="EW23" i="7" s="1"/>
  <c r="CF23" i="7"/>
  <c r="CE23" i="7"/>
  <c r="CD23" i="7"/>
  <c r="CC23" i="7"/>
  <c r="CB23" i="7"/>
  <c r="CA23" i="7"/>
  <c r="BZ23" i="7"/>
  <c r="BY23" i="7"/>
  <c r="BX23" i="7"/>
  <c r="BW23" i="7"/>
  <c r="BV23" i="7"/>
  <c r="BU23" i="7"/>
  <c r="EK23" i="7" s="1"/>
  <c r="BT23" i="7"/>
  <c r="BS23" i="7"/>
  <c r="BR23" i="7"/>
  <c r="BQ23" i="7"/>
  <c r="BP23" i="7"/>
  <c r="EF23" i="7" s="1"/>
  <c r="BO23" i="7"/>
  <c r="BN23" i="7"/>
  <c r="BM23" i="7"/>
  <c r="BL23" i="7"/>
  <c r="BK23" i="7"/>
  <c r="BJ23" i="7"/>
  <c r="BI23" i="7"/>
  <c r="BH23" i="7"/>
  <c r="BG23" i="7"/>
  <c r="BF23" i="7"/>
  <c r="BE23" i="7"/>
  <c r="DU23" i="7" s="1"/>
  <c r="BD23" i="7"/>
  <c r="CH22" i="7"/>
  <c r="CG22" i="7"/>
  <c r="CF22" i="7"/>
  <c r="CE22" i="7"/>
  <c r="CD22" i="7"/>
  <c r="CC22" i="7"/>
  <c r="CB22" i="7"/>
  <c r="CA22" i="7"/>
  <c r="BZ22" i="7"/>
  <c r="BY22" i="7"/>
  <c r="BX22" i="7"/>
  <c r="BW22" i="7"/>
  <c r="BV22" i="7"/>
  <c r="BU22" i="7"/>
  <c r="BT22" i="7"/>
  <c r="EJ22" i="7" s="1"/>
  <c r="BS22" i="7"/>
  <c r="BR22" i="7"/>
  <c r="BQ22" i="7"/>
  <c r="BP22" i="7"/>
  <c r="EF22" i="7" s="1"/>
  <c r="BO22" i="7"/>
  <c r="BN22" i="7"/>
  <c r="BM22" i="7"/>
  <c r="BL22" i="7"/>
  <c r="BK22" i="7"/>
  <c r="BJ22" i="7"/>
  <c r="BI22" i="7"/>
  <c r="BH22" i="7"/>
  <c r="BG22" i="7"/>
  <c r="BF22" i="7"/>
  <c r="BE22" i="7"/>
  <c r="BD22" i="7"/>
  <c r="CH21" i="7"/>
  <c r="CG21" i="7"/>
  <c r="CF21" i="7"/>
  <c r="CE21" i="7"/>
  <c r="CD21" i="7"/>
  <c r="CC21" i="7"/>
  <c r="CB21" i="7"/>
  <c r="CA21" i="7"/>
  <c r="BZ21" i="7"/>
  <c r="BY21" i="7"/>
  <c r="BX21" i="7"/>
  <c r="BW21" i="7"/>
  <c r="BV21" i="7"/>
  <c r="BU21" i="7"/>
  <c r="BT21" i="7"/>
  <c r="BS21" i="7"/>
  <c r="BR21" i="7"/>
  <c r="BQ21" i="7"/>
  <c r="BP21" i="7"/>
  <c r="BO21" i="7"/>
  <c r="BN21" i="7"/>
  <c r="BM21" i="7"/>
  <c r="BL21" i="7"/>
  <c r="BK21" i="7"/>
  <c r="BJ21" i="7"/>
  <c r="DZ21" i="7" s="1"/>
  <c r="BI21" i="7"/>
  <c r="BH21" i="7"/>
  <c r="BG21" i="7"/>
  <c r="BF21" i="7"/>
  <c r="BE21" i="7"/>
  <c r="BD21" i="7"/>
  <c r="CH20" i="7"/>
  <c r="CG20" i="7"/>
  <c r="CF20" i="7"/>
  <c r="CE20" i="7"/>
  <c r="CD20" i="7"/>
  <c r="CC20" i="7"/>
  <c r="CB20" i="7"/>
  <c r="CA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N20" i="7"/>
  <c r="BM20" i="7"/>
  <c r="BL20" i="7"/>
  <c r="BK20" i="7"/>
  <c r="BJ20" i="7"/>
  <c r="BI20" i="7"/>
  <c r="BH20" i="7"/>
  <c r="BG20" i="7"/>
  <c r="BF20" i="7"/>
  <c r="BE20" i="7"/>
  <c r="BD20" i="7"/>
  <c r="CH19" i="7"/>
  <c r="CG19" i="7"/>
  <c r="EW19" i="7" s="1"/>
  <c r="CF19" i="7"/>
  <c r="CE19" i="7"/>
  <c r="CD19" i="7"/>
  <c r="CC19" i="7"/>
  <c r="CB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O19" i="7"/>
  <c r="BN19" i="7"/>
  <c r="BM19" i="7"/>
  <c r="EC19" i="7" s="1"/>
  <c r="BL19" i="7"/>
  <c r="BK19" i="7"/>
  <c r="BJ19" i="7"/>
  <c r="BI19" i="7"/>
  <c r="BH19" i="7"/>
  <c r="BG19" i="7"/>
  <c r="BF19" i="7"/>
  <c r="BE19" i="7"/>
  <c r="BD19" i="7"/>
  <c r="CH18" i="7"/>
  <c r="CG18" i="7"/>
  <c r="CF18" i="7"/>
  <c r="CE18" i="7"/>
  <c r="CD18" i="7"/>
  <c r="CC18" i="7"/>
  <c r="CB18" i="7"/>
  <c r="CA18" i="7"/>
  <c r="BZ18" i="7"/>
  <c r="BY18" i="7"/>
  <c r="BX18" i="7"/>
  <c r="BW18" i="7"/>
  <c r="BV18" i="7"/>
  <c r="BU18" i="7"/>
  <c r="BT18" i="7"/>
  <c r="BS18" i="7"/>
  <c r="BR18" i="7"/>
  <c r="BQ18" i="7"/>
  <c r="BP18" i="7"/>
  <c r="EF18" i="7" s="1"/>
  <c r="BO18" i="7"/>
  <c r="BN18" i="7"/>
  <c r="BM18" i="7"/>
  <c r="BL18" i="7"/>
  <c r="BK18" i="7"/>
  <c r="BJ18" i="7"/>
  <c r="BI18" i="7"/>
  <c r="BH18" i="7"/>
  <c r="BG18" i="7"/>
  <c r="BF18" i="7"/>
  <c r="BE18" i="7"/>
  <c r="BD18" i="7"/>
  <c r="CH17" i="7"/>
  <c r="CG17" i="7"/>
  <c r="CF17" i="7"/>
  <c r="CE17" i="7"/>
  <c r="EU17" i="7" s="1"/>
  <c r="CD17" i="7"/>
  <c r="CC17" i="7"/>
  <c r="CB17" i="7"/>
  <c r="CA17" i="7"/>
  <c r="BZ17" i="7"/>
  <c r="BY17" i="7"/>
  <c r="BX17" i="7"/>
  <c r="BW17" i="7"/>
  <c r="BV17" i="7"/>
  <c r="BU17" i="7"/>
  <c r="BT17" i="7"/>
  <c r="BS17" i="7"/>
  <c r="BR17" i="7"/>
  <c r="BQ17" i="7"/>
  <c r="BP17" i="7"/>
  <c r="BO17" i="7"/>
  <c r="BN17" i="7"/>
  <c r="BM17" i="7"/>
  <c r="BL17" i="7"/>
  <c r="BK17" i="7"/>
  <c r="EA17" i="7" s="1"/>
  <c r="BJ17" i="7"/>
  <c r="BI17" i="7"/>
  <c r="BH17" i="7"/>
  <c r="BG17" i="7"/>
  <c r="BF17" i="7"/>
  <c r="BE17" i="7"/>
  <c r="BD17" i="7"/>
  <c r="CH16" i="7"/>
  <c r="CG16" i="7"/>
  <c r="CF16" i="7"/>
  <c r="CE16" i="7"/>
  <c r="CD16" i="7"/>
  <c r="CC16" i="7"/>
  <c r="CB16" i="7"/>
  <c r="CA16" i="7"/>
  <c r="BZ16" i="7"/>
  <c r="BY16" i="7"/>
  <c r="BX16" i="7"/>
  <c r="BW16" i="7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DZ16" i="7" s="1"/>
  <c r="BI16" i="7"/>
  <c r="BH16" i="7"/>
  <c r="BG16" i="7"/>
  <c r="BF16" i="7"/>
  <c r="BE16" i="7"/>
  <c r="BD16" i="7"/>
  <c r="CH15" i="7"/>
  <c r="CG15" i="7"/>
  <c r="CF15" i="7"/>
  <c r="CE15" i="7"/>
  <c r="CD15" i="7"/>
  <c r="CC15" i="7"/>
  <c r="CB15" i="7"/>
  <c r="CA15" i="7"/>
  <c r="BZ15" i="7"/>
  <c r="BY15" i="7"/>
  <c r="EO15" i="7" s="1"/>
  <c r="BX15" i="7"/>
  <c r="BW15" i="7"/>
  <c r="BV15" i="7"/>
  <c r="BU15" i="7"/>
  <c r="BT15" i="7"/>
  <c r="BS15" i="7"/>
  <c r="BR15" i="7"/>
  <c r="BQ15" i="7"/>
  <c r="BP15" i="7"/>
  <c r="BO15" i="7"/>
  <c r="BN15" i="7"/>
  <c r="BM15" i="7"/>
  <c r="BL15" i="7"/>
  <c r="BK15" i="7"/>
  <c r="BJ15" i="7"/>
  <c r="BI15" i="7"/>
  <c r="BH15" i="7"/>
  <c r="BG15" i="7"/>
  <c r="BF15" i="7"/>
  <c r="BE15" i="7"/>
  <c r="BD15" i="7"/>
  <c r="CH14" i="7"/>
  <c r="CG14" i="7"/>
  <c r="CF14" i="7"/>
  <c r="CE14" i="7"/>
  <c r="CD14" i="7"/>
  <c r="CC14" i="7"/>
  <c r="CB14" i="7"/>
  <c r="CA14" i="7"/>
  <c r="BZ14" i="7"/>
  <c r="BY14" i="7"/>
  <c r="BX14" i="7"/>
  <c r="BW14" i="7"/>
  <c r="BV14" i="7"/>
  <c r="BU14" i="7"/>
  <c r="BT14" i="7"/>
  <c r="BS14" i="7"/>
  <c r="BR14" i="7"/>
  <c r="BQ14" i="7"/>
  <c r="BP14" i="7"/>
  <c r="BO14" i="7"/>
  <c r="BN14" i="7"/>
  <c r="BM14" i="7"/>
  <c r="BL14" i="7"/>
  <c r="BK14" i="7"/>
  <c r="BJ14" i="7"/>
  <c r="BI14" i="7"/>
  <c r="BH14" i="7"/>
  <c r="DX14" i="7" s="1"/>
  <c r="BG14" i="7"/>
  <c r="BF14" i="7"/>
  <c r="BE14" i="7"/>
  <c r="BD14" i="7"/>
  <c r="CH13" i="7"/>
  <c r="CG13" i="7"/>
  <c r="CF13" i="7"/>
  <c r="CE13" i="7"/>
  <c r="CD13" i="7"/>
  <c r="CC13" i="7"/>
  <c r="CB13" i="7"/>
  <c r="CA13" i="7"/>
  <c r="BZ13" i="7"/>
  <c r="BY13" i="7"/>
  <c r="BX13" i="7"/>
  <c r="BW13" i="7"/>
  <c r="BV13" i="7"/>
  <c r="BU13" i="7"/>
  <c r="BT13" i="7"/>
  <c r="BS13" i="7"/>
  <c r="BR13" i="7"/>
  <c r="BQ13" i="7"/>
  <c r="BP13" i="7"/>
  <c r="BO13" i="7"/>
  <c r="BN13" i="7"/>
  <c r="BM13" i="7"/>
  <c r="BL13" i="7"/>
  <c r="BK13" i="7"/>
  <c r="BJ13" i="7"/>
  <c r="BI13" i="7"/>
  <c r="BH13" i="7"/>
  <c r="BG13" i="7"/>
  <c r="BF13" i="7"/>
  <c r="BE13" i="7"/>
  <c r="BD13" i="7"/>
  <c r="CH12" i="7"/>
  <c r="CG12" i="7"/>
  <c r="CF12" i="7"/>
  <c r="CE12" i="7"/>
  <c r="CD12" i="7"/>
  <c r="CC12" i="7"/>
  <c r="CB12" i="7"/>
  <c r="CA12" i="7"/>
  <c r="BZ12" i="7"/>
  <c r="BY12" i="7"/>
  <c r="BX12" i="7"/>
  <c r="BW12" i="7"/>
  <c r="BV12" i="7"/>
  <c r="BU12" i="7"/>
  <c r="BT12" i="7"/>
  <c r="BS12" i="7"/>
  <c r="BR12" i="7"/>
  <c r="BQ12" i="7"/>
  <c r="BP12" i="7"/>
  <c r="BO12" i="7"/>
  <c r="BN12" i="7"/>
  <c r="BM12" i="7"/>
  <c r="BL12" i="7"/>
  <c r="BK12" i="7"/>
  <c r="BJ12" i="7"/>
  <c r="BI12" i="7"/>
  <c r="BH12" i="7"/>
  <c r="BG12" i="7"/>
  <c r="BF12" i="7"/>
  <c r="BE12" i="7"/>
  <c r="BD12" i="7"/>
  <c r="X12" i="7"/>
  <c r="BB26" i="7"/>
  <c r="BA26" i="7"/>
  <c r="AZ26" i="7"/>
  <c r="AY26" i="7"/>
  <c r="AX26" i="7"/>
  <c r="AW26" i="7"/>
  <c r="AV26" i="7"/>
  <c r="AU26" i="7"/>
  <c r="AT26" i="7"/>
  <c r="AS26" i="7"/>
  <c r="AR26" i="7"/>
  <c r="AQ26" i="7"/>
  <c r="AP26" i="7"/>
  <c r="AO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BB25" i="7"/>
  <c r="BA25" i="7"/>
  <c r="AZ25" i="7"/>
  <c r="AY25" i="7"/>
  <c r="AX25" i="7"/>
  <c r="AW25" i="7"/>
  <c r="AV25" i="7"/>
  <c r="AU25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BB24" i="7"/>
  <c r="BA24" i="7"/>
  <c r="AZ24" i="7"/>
  <c r="AY24" i="7"/>
  <c r="EU24" i="7" s="1"/>
  <c r="AX24" i="7"/>
  <c r="AW24" i="7"/>
  <c r="AV24" i="7"/>
  <c r="AU24" i="7"/>
  <c r="EQ24" i="7" s="1"/>
  <c r="AT24" i="7"/>
  <c r="AS24" i="7"/>
  <c r="AR24" i="7"/>
  <c r="AQ24" i="7"/>
  <c r="AP24" i="7"/>
  <c r="AO24" i="7"/>
  <c r="AN24" i="7"/>
  <c r="AM24" i="7"/>
  <c r="AL24" i="7"/>
  <c r="AK24" i="7"/>
  <c r="AJ24" i="7"/>
  <c r="AI24" i="7"/>
  <c r="AH24" i="7"/>
  <c r="AG24" i="7"/>
  <c r="AF24" i="7"/>
  <c r="AE24" i="7"/>
  <c r="EA24" i="7" s="1"/>
  <c r="AD24" i="7"/>
  <c r="AC24" i="7"/>
  <c r="AB24" i="7"/>
  <c r="AA24" i="7"/>
  <c r="Z24" i="7"/>
  <c r="Y24" i="7"/>
  <c r="X24" i="7"/>
  <c r="BB23" i="7"/>
  <c r="BA23" i="7"/>
  <c r="AZ23" i="7"/>
  <c r="AY23" i="7"/>
  <c r="AX23" i="7"/>
  <c r="AW23" i="7"/>
  <c r="AV23" i="7"/>
  <c r="AU23" i="7"/>
  <c r="AT23" i="7"/>
  <c r="EP23" i="7" s="1"/>
  <c r="AS23" i="7"/>
  <c r="AR23" i="7"/>
  <c r="AQ23" i="7"/>
  <c r="AP23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BB22" i="7"/>
  <c r="BA22" i="7"/>
  <c r="AZ22" i="7"/>
  <c r="AY22" i="7"/>
  <c r="AX22" i="7"/>
  <c r="AW22" i="7"/>
  <c r="AV22" i="7"/>
  <c r="AU22" i="7"/>
  <c r="AT22" i="7"/>
  <c r="AS22" i="7"/>
  <c r="EO22" i="7" s="1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DY22" i="7" s="1"/>
  <c r="AB22" i="7"/>
  <c r="AA22" i="7"/>
  <c r="Z22" i="7"/>
  <c r="Y22" i="7"/>
  <c r="X22" i="7"/>
  <c r="BB21" i="7"/>
  <c r="BA21" i="7"/>
  <c r="AZ21" i="7"/>
  <c r="AY21" i="7"/>
  <c r="EU21" i="7" s="1"/>
  <c r="AX21" i="7"/>
  <c r="AW21" i="7"/>
  <c r="AV21" i="7"/>
  <c r="AU21" i="7"/>
  <c r="AT21" i="7"/>
  <c r="AS21" i="7"/>
  <c r="AR21" i="7"/>
  <c r="AQ21" i="7"/>
  <c r="AP21" i="7"/>
  <c r="AO21" i="7"/>
  <c r="AN21" i="7"/>
  <c r="EJ21" i="7" s="1"/>
  <c r="AM21" i="7"/>
  <c r="AL21" i="7"/>
  <c r="AK21" i="7"/>
  <c r="AJ21" i="7"/>
  <c r="AI21" i="7"/>
  <c r="AH21" i="7"/>
  <c r="AG21" i="7"/>
  <c r="AF21" i="7"/>
  <c r="AE21" i="7"/>
  <c r="AD21" i="7"/>
  <c r="AC21" i="7"/>
  <c r="AB21" i="7"/>
  <c r="DX21" i="7" s="1"/>
  <c r="AA21" i="7"/>
  <c r="Z21" i="7"/>
  <c r="Y21" i="7"/>
  <c r="X21" i="7"/>
  <c r="BB20" i="7"/>
  <c r="BA20" i="7"/>
  <c r="AZ20" i="7"/>
  <c r="AY20" i="7"/>
  <c r="AX20" i="7"/>
  <c r="AW20" i="7"/>
  <c r="AV20" i="7"/>
  <c r="AU20" i="7"/>
  <c r="EQ20" i="7" s="1"/>
  <c r="AT20" i="7"/>
  <c r="AS20" i="7"/>
  <c r="AR20" i="7"/>
  <c r="AQ20" i="7"/>
  <c r="AP20" i="7"/>
  <c r="AO20" i="7"/>
  <c r="AN20" i="7"/>
  <c r="AM20" i="7"/>
  <c r="EI20" i="7" s="1"/>
  <c r="AL20" i="7"/>
  <c r="AK20" i="7"/>
  <c r="AJ20" i="7"/>
  <c r="AI20" i="7"/>
  <c r="AH20" i="7"/>
  <c r="AG20" i="7"/>
  <c r="AF20" i="7"/>
  <c r="AE20" i="7"/>
  <c r="EA20" i="7" s="1"/>
  <c r="AD20" i="7"/>
  <c r="AC20" i="7"/>
  <c r="DY20" i="7" s="1"/>
  <c r="AB20" i="7"/>
  <c r="AA20" i="7"/>
  <c r="DW20" i="7" s="1"/>
  <c r="Z20" i="7"/>
  <c r="Y20" i="7"/>
  <c r="X20" i="7"/>
  <c r="BB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EH19" i="7" s="1"/>
  <c r="AK19" i="7"/>
  <c r="AJ19" i="7"/>
  <c r="AI19" i="7"/>
  <c r="AH19" i="7"/>
  <c r="AG19" i="7"/>
  <c r="AF19" i="7"/>
  <c r="AE19" i="7"/>
  <c r="AD19" i="7"/>
  <c r="DZ19" i="7" s="1"/>
  <c r="AC19" i="7"/>
  <c r="AB19" i="7"/>
  <c r="DX19" i="7" s="1"/>
  <c r="AA19" i="7"/>
  <c r="Z19" i="7"/>
  <c r="Y19" i="7"/>
  <c r="X19" i="7"/>
  <c r="BB18" i="7"/>
  <c r="BA18" i="7"/>
  <c r="AZ18" i="7"/>
  <c r="AY18" i="7"/>
  <c r="AX18" i="7"/>
  <c r="AW18" i="7"/>
  <c r="AV18" i="7"/>
  <c r="AU18" i="7"/>
  <c r="EQ18" i="7" s="1"/>
  <c r="AT18" i="7"/>
  <c r="AS18" i="7"/>
  <c r="EO18" i="7" s="1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DW18" i="7" s="1"/>
  <c r="Z18" i="7"/>
  <c r="Y18" i="7"/>
  <c r="DU18" i="7" s="1"/>
  <c r="X18" i="7"/>
  <c r="BB17" i="7"/>
  <c r="BA17" i="7"/>
  <c r="AZ17" i="7"/>
  <c r="AY17" i="7"/>
  <c r="AX17" i="7"/>
  <c r="AW17" i="7"/>
  <c r="AV17" i="7"/>
  <c r="AU17" i="7"/>
  <c r="AT17" i="7"/>
  <c r="EP17" i="7" s="1"/>
  <c r="AS17" i="7"/>
  <c r="AR17" i="7"/>
  <c r="AQ17" i="7"/>
  <c r="AP17" i="7"/>
  <c r="AO17" i="7"/>
  <c r="AN17" i="7"/>
  <c r="EJ17" i="7" s="1"/>
  <c r="AM17" i="7"/>
  <c r="AL17" i="7"/>
  <c r="AK17" i="7"/>
  <c r="AJ17" i="7"/>
  <c r="EF17" i="7" s="1"/>
  <c r="AI17" i="7"/>
  <c r="AH17" i="7"/>
  <c r="AG17" i="7"/>
  <c r="AF17" i="7"/>
  <c r="AE17" i="7"/>
  <c r="AD17" i="7"/>
  <c r="AC17" i="7"/>
  <c r="AB17" i="7"/>
  <c r="DX17" i="7" s="1"/>
  <c r="AA17" i="7"/>
  <c r="Z17" i="7"/>
  <c r="DV17" i="7" s="1"/>
  <c r="Y17" i="7"/>
  <c r="X17" i="7"/>
  <c r="BB16" i="7"/>
  <c r="BA16" i="7"/>
  <c r="AZ16" i="7"/>
  <c r="AY16" i="7"/>
  <c r="AX16" i="7"/>
  <c r="AW16" i="7"/>
  <c r="AV16" i="7"/>
  <c r="AU16" i="7"/>
  <c r="AT16" i="7"/>
  <c r="AS16" i="7"/>
  <c r="EO16" i="7" s="1"/>
  <c r="AR16" i="7"/>
  <c r="AQ16" i="7"/>
  <c r="AP16" i="7"/>
  <c r="AO16" i="7"/>
  <c r="AN16" i="7"/>
  <c r="AM16" i="7"/>
  <c r="EI16" i="7" s="1"/>
  <c r="AL16" i="7"/>
  <c r="AK16" i="7"/>
  <c r="AJ16" i="7"/>
  <c r="AI16" i="7"/>
  <c r="AH16" i="7"/>
  <c r="AG16" i="7"/>
  <c r="AF16" i="7"/>
  <c r="AE16" i="7"/>
  <c r="AD16" i="7"/>
  <c r="AC16" i="7"/>
  <c r="AB16" i="7"/>
  <c r="AA16" i="7"/>
  <c r="DW16" i="7" s="1"/>
  <c r="Z16" i="7"/>
  <c r="Y16" i="7"/>
  <c r="X16" i="7"/>
  <c r="BB15" i="7"/>
  <c r="EX15" i="7" s="1"/>
  <c r="BA15" i="7"/>
  <c r="AZ15" i="7"/>
  <c r="AY15" i="7"/>
  <c r="AX15" i="7"/>
  <c r="AW15" i="7"/>
  <c r="AV15" i="7"/>
  <c r="AU15" i="7"/>
  <c r="AT15" i="7"/>
  <c r="AS15" i="7"/>
  <c r="AR15" i="7"/>
  <c r="EN15" i="7" s="1"/>
  <c r="AQ15" i="7"/>
  <c r="AP15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DV15" i="7" s="1"/>
  <c r="Y15" i="7"/>
  <c r="X15" i="7"/>
  <c r="BB14" i="7"/>
  <c r="BA14" i="7"/>
  <c r="EW14" i="7" s="1"/>
  <c r="AZ14" i="7"/>
  <c r="AY14" i="7"/>
  <c r="AX14" i="7"/>
  <c r="AW14" i="7"/>
  <c r="AV14" i="7"/>
  <c r="AU14" i="7"/>
  <c r="AT14" i="7"/>
  <c r="AS14" i="7"/>
  <c r="AR14" i="7"/>
  <c r="AQ14" i="7"/>
  <c r="EM14" i="7" s="1"/>
  <c r="AP14" i="7"/>
  <c r="AO14" i="7"/>
  <c r="AN14" i="7"/>
  <c r="AM14" i="7"/>
  <c r="AL14" i="7"/>
  <c r="AK14" i="7"/>
  <c r="EG14" i="7" s="1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BB13" i="7"/>
  <c r="EX13" i="7" s="1"/>
  <c r="BA13" i="7"/>
  <c r="AZ13" i="7"/>
  <c r="AY13" i="7"/>
  <c r="AX13" i="7"/>
  <c r="ET13" i="7" s="1"/>
  <c r="AW13" i="7"/>
  <c r="AV13" i="7"/>
  <c r="AU13" i="7"/>
  <c r="AT13" i="7"/>
  <c r="EP13" i="7" s="1"/>
  <c r="AS13" i="7"/>
  <c r="AR13" i="7"/>
  <c r="AQ13" i="7"/>
  <c r="AP13" i="7"/>
  <c r="AO13" i="7"/>
  <c r="AN13" i="7"/>
  <c r="AM13" i="7"/>
  <c r="AL13" i="7"/>
  <c r="EH13" i="7" s="1"/>
  <c r="AK13" i="7"/>
  <c r="AJ13" i="7"/>
  <c r="EF13" i="7" s="1"/>
  <c r="AI13" i="7"/>
  <c r="AH13" i="7"/>
  <c r="AG13" i="7"/>
  <c r="AF13" i="7"/>
  <c r="AE13" i="7"/>
  <c r="AD13" i="7"/>
  <c r="DZ13" i="7" s="1"/>
  <c r="AC13" i="7"/>
  <c r="AB13" i="7"/>
  <c r="DX13" i="7" s="1"/>
  <c r="AA13" i="7"/>
  <c r="Z13" i="7"/>
  <c r="DV13" i="7" s="1"/>
  <c r="Y13" i="7"/>
  <c r="X13" i="7"/>
  <c r="BB12" i="7"/>
  <c r="BA12" i="7"/>
  <c r="AZ12" i="7"/>
  <c r="AY12" i="7"/>
  <c r="AX12" i="7"/>
  <c r="AW12" i="7"/>
  <c r="AV12" i="7"/>
  <c r="AU12" i="7"/>
  <c r="AT12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AQ27" i="7" l="1"/>
  <c r="Y27" i="7"/>
  <c r="DY12" i="7"/>
  <c r="EG12" i="7"/>
  <c r="EO12" i="7"/>
  <c r="AW27" i="7"/>
  <c r="EW12" i="7"/>
  <c r="BG27" i="7"/>
  <c r="BK27" i="7"/>
  <c r="BO27" i="7"/>
  <c r="BS27" i="7"/>
  <c r="BX27" i="7"/>
  <c r="CB27" i="7"/>
  <c r="CF27" i="7"/>
  <c r="CY27" i="7"/>
  <c r="DC27" i="7"/>
  <c r="DG27" i="7"/>
  <c r="DK27" i="7"/>
  <c r="DO27" i="7"/>
  <c r="X27" i="7"/>
  <c r="AL27" i="7"/>
  <c r="AP27" i="7"/>
  <c r="AT27" i="7"/>
  <c r="AX27" i="7"/>
  <c r="BB27" i="7"/>
  <c r="BP27" i="7"/>
  <c r="BT27" i="7"/>
  <c r="DD27" i="7"/>
  <c r="DH27" i="7"/>
  <c r="DL27" i="7"/>
  <c r="AI27" i="7"/>
  <c r="BE27" i="7"/>
  <c r="BI27" i="7"/>
  <c r="BM27" i="7"/>
  <c r="BQ27" i="7"/>
  <c r="BY27" i="7"/>
  <c r="CC27" i="7"/>
  <c r="CG27" i="7"/>
  <c r="CK27" i="7"/>
  <c r="CO27" i="7"/>
  <c r="CS27" i="7"/>
  <c r="CW27" i="7"/>
  <c r="DA27" i="7"/>
  <c r="DE27" i="7"/>
  <c r="DI27" i="7"/>
  <c r="DM27" i="7"/>
  <c r="DX12" i="7"/>
  <c r="AC27" i="7"/>
  <c r="AG27" i="7"/>
  <c r="BV27" i="7"/>
  <c r="BZ27" i="7"/>
  <c r="CD27" i="7"/>
  <c r="CH27" i="7"/>
  <c r="BD27" i="7"/>
  <c r="BH27" i="7"/>
  <c r="BL27" i="7"/>
  <c r="CM27" i="7"/>
  <c r="CQ27" i="7"/>
  <c r="CV27" i="7"/>
  <c r="CZ27" i="7"/>
  <c r="DW12" i="7"/>
  <c r="AA27" i="7"/>
  <c r="EA12" i="7"/>
  <c r="AE27" i="7"/>
  <c r="EI12" i="7"/>
  <c r="AM27" i="7"/>
  <c r="EQ12" i="7"/>
  <c r="AU27" i="7"/>
  <c r="EU12" i="7"/>
  <c r="AY27" i="7"/>
  <c r="AF27" i="7"/>
  <c r="AJ27" i="7"/>
  <c r="AN27" i="7"/>
  <c r="AR27" i="7"/>
  <c r="AV27" i="7"/>
  <c r="AZ27" i="7"/>
  <c r="Z27" i="7"/>
  <c r="AD27" i="7"/>
  <c r="BF27" i="7"/>
  <c r="BJ27" i="7"/>
  <c r="BR27" i="7"/>
  <c r="BW27" i="7"/>
  <c r="CA27" i="7"/>
  <c r="CE27" i="7"/>
  <c r="CL27" i="7"/>
  <c r="CP27" i="7"/>
  <c r="CT27" i="7"/>
  <c r="CX27" i="7"/>
  <c r="DF27" i="7"/>
  <c r="DJ27" i="7"/>
  <c r="DN27" i="7"/>
  <c r="CN27" i="7"/>
  <c r="CR27" i="7"/>
  <c r="BN27" i="7"/>
  <c r="CU27" i="7"/>
  <c r="AS27" i="7"/>
  <c r="BA27" i="7"/>
  <c r="AH27" i="7"/>
  <c r="AB27" i="7"/>
  <c r="AK27" i="7"/>
  <c r="BU27" i="7"/>
  <c r="DB27" i="7"/>
  <c r="AO27" i="7"/>
  <c r="EK22" i="7"/>
  <c r="BC12" i="7"/>
  <c r="DT17" i="7"/>
  <c r="DT15" i="7"/>
  <c r="EF12" i="7"/>
  <c r="EJ12" i="7"/>
  <c r="EN12" i="7"/>
  <c r="DU13" i="7"/>
  <c r="DY13" i="7"/>
  <c r="EC13" i="7"/>
  <c r="EK13" i="7"/>
  <c r="EW13" i="7"/>
  <c r="DV14" i="7"/>
  <c r="DZ14" i="7"/>
  <c r="EL14" i="7"/>
  <c r="DW15" i="7"/>
  <c r="EM15" i="7"/>
  <c r="DX16" i="7"/>
  <c r="EJ16" i="7"/>
  <c r="DU17" i="7"/>
  <c r="EC17" i="7"/>
  <c r="EK17" i="7"/>
  <c r="EW17" i="7"/>
  <c r="DV18" i="7"/>
  <c r="DZ18" i="7"/>
  <c r="EL18" i="7"/>
  <c r="DW19" i="7"/>
  <c r="EM19" i="7"/>
  <c r="DX20" i="7"/>
  <c r="EJ20" i="7"/>
  <c r="DU21" i="7"/>
  <c r="EC21" i="7"/>
  <c r="EK21" i="7"/>
  <c r="EW21" i="7"/>
  <c r="DV22" i="7"/>
  <c r="DZ22" i="7"/>
  <c r="EL22" i="7"/>
  <c r="DW23" i="7"/>
  <c r="EM23" i="7"/>
  <c r="DX24" i="7"/>
  <c r="EJ24" i="7"/>
  <c r="DW14" i="7"/>
  <c r="DX15" i="7"/>
  <c r="DU16" i="7"/>
  <c r="DZ17" i="7"/>
  <c r="EC20" i="7"/>
  <c r="EN19" i="7"/>
  <c r="ER19" i="7"/>
  <c r="ES20" i="7"/>
  <c r="ET21" i="7"/>
  <c r="EA22" i="7"/>
  <c r="EU22" i="7"/>
  <c r="EW24" i="7"/>
  <c r="EC14" i="7"/>
  <c r="DZ15" i="7"/>
  <c r="ET15" i="7"/>
  <c r="EE16" i="7"/>
  <c r="EB17" i="7"/>
  <c r="ER17" i="7"/>
  <c r="EC18" i="7"/>
  <c r="EK18" i="7"/>
  <c r="EW18" i="7"/>
  <c r="EL19" i="7"/>
  <c r="ET19" i="7"/>
  <c r="EX19" i="7"/>
  <c r="EE20" i="7"/>
  <c r="EM20" i="7"/>
  <c r="EN21" i="7"/>
  <c r="DU22" i="7"/>
  <c r="EW22" i="7"/>
  <c r="DV23" i="7"/>
  <c r="DZ23" i="7"/>
  <c r="EL23" i="7"/>
  <c r="EX23" i="7"/>
  <c r="DW24" i="7"/>
  <c r="EM24" i="7"/>
  <c r="DV12" i="7"/>
  <c r="DZ12" i="7"/>
  <c r="ED12" i="7"/>
  <c r="EH12" i="7"/>
  <c r="EP12" i="7"/>
  <c r="DW13" i="7"/>
  <c r="DT14" i="7"/>
  <c r="EB14" i="7"/>
  <c r="EN14" i="7"/>
  <c r="EV14" i="7"/>
  <c r="EC15" i="7"/>
  <c r="EG15" i="7"/>
  <c r="DV16" i="7"/>
  <c r="ED16" i="7"/>
  <c r="EH16" i="7"/>
  <c r="EP16" i="7"/>
  <c r="DW17" i="7"/>
  <c r="EE17" i="7"/>
  <c r="EQ17" i="7"/>
  <c r="DT18" i="7"/>
  <c r="DX18" i="7"/>
  <c r="ER18" i="7"/>
  <c r="DY19" i="7"/>
  <c r="EG19" i="7"/>
  <c r="ES19" i="7"/>
  <c r="DV20" i="7"/>
  <c r="DZ20" i="7"/>
  <c r="EH20" i="7"/>
  <c r="EP20" i="7"/>
  <c r="ET20" i="7"/>
  <c r="DW21" i="7"/>
  <c r="EI21" i="7"/>
  <c r="DX22" i="7"/>
  <c r="EV22" i="7"/>
  <c r="DY23" i="7"/>
  <c r="ES23" i="7"/>
  <c r="DZ24" i="7"/>
  <c r="ED24" i="7"/>
  <c r="EP24" i="7"/>
  <c r="DT12" i="7"/>
  <c r="EV12" i="7"/>
  <c r="EG13" i="7"/>
  <c r="ED15" i="7"/>
  <c r="EH15" i="7"/>
  <c r="EG18" i="7"/>
  <c r="EX12" i="7"/>
  <c r="EX16" i="7"/>
  <c r="EX14" i="7"/>
  <c r="EX18" i="7"/>
  <c r="EX22" i="7"/>
  <c r="EX20" i="7"/>
  <c r="EX24" i="7"/>
  <c r="EW15" i="7"/>
  <c r="EV13" i="7"/>
  <c r="EV16" i="7"/>
  <c r="EV20" i="7"/>
  <c r="EV24" i="7"/>
  <c r="EV18" i="7"/>
  <c r="EV23" i="7"/>
  <c r="EV17" i="7"/>
  <c r="EV21" i="7"/>
  <c r="EU15" i="7"/>
  <c r="EU19" i="7"/>
  <c r="EU23" i="7"/>
  <c r="EU16" i="7"/>
  <c r="EU20" i="7"/>
  <c r="EU13" i="7"/>
  <c r="ET12" i="7"/>
  <c r="ET24" i="7"/>
  <c r="ET23" i="7"/>
  <c r="ET14" i="7"/>
  <c r="ET18" i="7"/>
  <c r="ET22" i="7"/>
  <c r="ET16" i="7"/>
  <c r="ES22" i="7"/>
  <c r="ES13" i="7"/>
  <c r="ES17" i="7"/>
  <c r="ES21" i="7"/>
  <c r="ES15" i="7"/>
  <c r="ES12" i="7"/>
  <c r="ES14" i="7"/>
  <c r="ES18" i="7"/>
  <c r="ER22" i="7"/>
  <c r="ER13" i="7"/>
  <c r="ER21" i="7"/>
  <c r="ER12" i="7"/>
  <c r="ER16" i="7"/>
  <c r="ER20" i="7"/>
  <c r="ER24" i="7"/>
  <c r="ER14" i="7"/>
  <c r="EQ15" i="7"/>
  <c r="EQ19" i="7"/>
  <c r="EQ23" i="7"/>
  <c r="EQ22" i="7"/>
  <c r="EQ16" i="7"/>
  <c r="EQ13" i="7"/>
  <c r="EQ21" i="7"/>
  <c r="EP19" i="7"/>
  <c r="EP14" i="7"/>
  <c r="EP18" i="7"/>
  <c r="EP22" i="7"/>
  <c r="EP21" i="7"/>
  <c r="EP15" i="7"/>
  <c r="EO17" i="7"/>
  <c r="EO21" i="7"/>
  <c r="EO20" i="7"/>
  <c r="EO14" i="7"/>
  <c r="EO19" i="7"/>
  <c r="EO23" i="7"/>
  <c r="EN18" i="7"/>
  <c r="EN22" i="7"/>
  <c r="EN13" i="7"/>
  <c r="EN17" i="7"/>
  <c r="EN16" i="7"/>
  <c r="EN20" i="7"/>
  <c r="EN24" i="7"/>
  <c r="EM18" i="7"/>
  <c r="EM13" i="7"/>
  <c r="EM17" i="7"/>
  <c r="EM21" i="7"/>
  <c r="EM12" i="7"/>
  <c r="EM16" i="7"/>
  <c r="EL13" i="7"/>
  <c r="EL17" i="7"/>
  <c r="EL12" i="7"/>
  <c r="EL16" i="7"/>
  <c r="EL20" i="7"/>
  <c r="EL15" i="7"/>
  <c r="EK16" i="7"/>
  <c r="EK14" i="7"/>
  <c r="EK12" i="7"/>
  <c r="EK15" i="7"/>
  <c r="EK19" i="7"/>
  <c r="EJ15" i="7"/>
  <c r="EJ14" i="7"/>
  <c r="EJ18" i="7"/>
  <c r="EJ13" i="7"/>
  <c r="EI15" i="7"/>
  <c r="EI19" i="7"/>
  <c r="EI23" i="7"/>
  <c r="EI14" i="7"/>
  <c r="EI24" i="7"/>
  <c r="EI13" i="7"/>
  <c r="EI17" i="7"/>
  <c r="EH14" i="7"/>
  <c r="EH18" i="7"/>
  <c r="EH22" i="7"/>
  <c r="EH24" i="7"/>
  <c r="EH23" i="7"/>
  <c r="EG17" i="7"/>
  <c r="EG21" i="7"/>
  <c r="EG23" i="7"/>
  <c r="EG24" i="7"/>
  <c r="EG22" i="7"/>
  <c r="EF16" i="7"/>
  <c r="EF20" i="7"/>
  <c r="EF24" i="7"/>
  <c r="EF21" i="7"/>
  <c r="EF14" i="7"/>
  <c r="EE13" i="7"/>
  <c r="EE12" i="7"/>
  <c r="EE24" i="7"/>
  <c r="EE15" i="7"/>
  <c r="EE19" i="7"/>
  <c r="EE23" i="7"/>
  <c r="EE21" i="7"/>
  <c r="EE22" i="7"/>
  <c r="ED23" i="7"/>
  <c r="ED14" i="7"/>
  <c r="ED18" i="7"/>
  <c r="ED22" i="7"/>
  <c r="ED20" i="7"/>
  <c r="ED21" i="7"/>
  <c r="ED13" i="7"/>
  <c r="ED19" i="7"/>
  <c r="EC12" i="7"/>
  <c r="EC23" i="7"/>
  <c r="EC22" i="7"/>
  <c r="EB22" i="7"/>
  <c r="EB13" i="7"/>
  <c r="EB21" i="7"/>
  <c r="EB12" i="7"/>
  <c r="EB16" i="7"/>
  <c r="EB20" i="7"/>
  <c r="EB24" i="7"/>
  <c r="EB18" i="7"/>
  <c r="EB19" i="7"/>
  <c r="EA15" i="7"/>
  <c r="EA19" i="7"/>
  <c r="EA23" i="7"/>
  <c r="EA18" i="7"/>
  <c r="EA16" i="7"/>
  <c r="EA13" i="7"/>
  <c r="EA21" i="7"/>
  <c r="DY18" i="7"/>
  <c r="DY17" i="7"/>
  <c r="DY21" i="7"/>
  <c r="DY15" i="7"/>
  <c r="DY16" i="7"/>
  <c r="DY14" i="7"/>
  <c r="DU12" i="7"/>
  <c r="DU15" i="7"/>
  <c r="DU19" i="7"/>
  <c r="DU14" i="7"/>
  <c r="DT13" i="7"/>
  <c r="DT16" i="7"/>
  <c r="DT20" i="7"/>
  <c r="DT24" i="7"/>
  <c r="DT22" i="7"/>
  <c r="DT21" i="7"/>
  <c r="EA14" i="7"/>
  <c r="EE14" i="7"/>
  <c r="EQ14" i="7"/>
  <c r="EU14" i="7"/>
  <c r="EB15" i="7"/>
  <c r="EF15" i="7"/>
  <c r="ER15" i="7"/>
  <c r="EV15" i="7"/>
  <c r="EC16" i="7"/>
  <c r="EG16" i="7"/>
  <c r="ES16" i="7"/>
  <c r="EW16" i="7"/>
  <c r="ED17" i="7"/>
  <c r="EH17" i="7"/>
  <c r="ET17" i="7"/>
  <c r="EX17" i="7"/>
  <c r="EE18" i="7"/>
  <c r="EI18" i="7"/>
  <c r="EU18" i="7"/>
  <c r="DT19" i="7"/>
  <c r="EF19" i="7"/>
  <c r="EJ19" i="7"/>
  <c r="EV19" i="7"/>
  <c r="DU20" i="7"/>
  <c r="EG20" i="7"/>
  <c r="EK20" i="7"/>
  <c r="EW20" i="7"/>
  <c r="DV21" i="7"/>
  <c r="EH21" i="7"/>
  <c r="EL21" i="7"/>
  <c r="EX21" i="7"/>
  <c r="DW22" i="7"/>
  <c r="EI22" i="7"/>
  <c r="EM22" i="7"/>
  <c r="DT23" i="7"/>
  <c r="DX23" i="7"/>
  <c r="EB23" i="7"/>
  <c r="EJ23" i="7"/>
  <c r="EN23" i="7"/>
  <c r="ER23" i="7"/>
  <c r="DU24" i="7"/>
  <c r="DY24" i="7"/>
  <c r="EC24" i="7"/>
  <c r="EK24" i="7"/>
  <c r="EO24" i="7"/>
  <c r="ES24" i="7"/>
  <c r="FO12" i="7"/>
  <c r="FO13" i="7" s="1"/>
  <c r="FO12" i="6"/>
  <c r="FO13" i="6" s="1"/>
  <c r="FP12" i="7" l="1"/>
  <c r="FO14" i="7"/>
  <c r="FP13" i="7"/>
  <c r="FP13" i="6"/>
  <c r="FO14" i="6"/>
  <c r="FO15" i="6" s="1"/>
  <c r="FP15" i="6" s="1"/>
  <c r="FP12" i="6"/>
  <c r="DY35" i="6"/>
  <c r="DY35" i="7"/>
  <c r="FP14" i="6" l="1"/>
  <c r="FO15" i="7"/>
  <c r="FP14" i="7"/>
  <c r="FO16" i="6"/>
  <c r="FO17" i="6" s="1"/>
  <c r="DS34" i="6"/>
  <c r="FO16" i="7" l="1"/>
  <c r="FP15" i="7"/>
  <c r="FP16" i="6"/>
  <c r="FP17" i="6"/>
  <c r="FO18" i="6"/>
  <c r="EX3" i="7"/>
  <c r="FO17" i="7" l="1"/>
  <c r="FP16" i="7"/>
  <c r="FO19" i="6"/>
  <c r="FP19" i="6" s="1"/>
  <c r="FP18" i="6"/>
  <c r="FK27" i="7"/>
  <c r="FL27" i="7"/>
  <c r="FM27" i="7"/>
  <c r="FM17" i="7"/>
  <c r="FM18" i="7"/>
  <c r="FM19" i="7"/>
  <c r="FM20" i="7"/>
  <c r="FM21" i="7"/>
  <c r="FM22" i="7"/>
  <c r="FM23" i="7"/>
  <c r="FM24" i="7"/>
  <c r="FM25" i="7"/>
  <c r="FM26" i="7"/>
  <c r="DS26" i="7"/>
  <c r="DS25" i="7"/>
  <c r="DS24" i="7"/>
  <c r="DS23" i="7"/>
  <c r="DS22" i="7"/>
  <c r="DS21" i="7"/>
  <c r="DS20" i="7"/>
  <c r="DS19" i="7"/>
  <c r="DS18" i="7"/>
  <c r="FO18" i="7" l="1"/>
  <c r="FP17" i="7"/>
  <c r="EG38" i="7"/>
  <c r="DS34" i="7"/>
  <c r="DS33" i="7"/>
  <c r="FM31" i="7"/>
  <c r="DS31" i="7"/>
  <c r="C31" i="7"/>
  <c r="DR31" i="7" s="1"/>
  <c r="FM30" i="7"/>
  <c r="DS30" i="7"/>
  <c r="C30" i="7"/>
  <c r="DR30" i="7" s="1"/>
  <c r="FM29" i="7"/>
  <c r="DS29" i="7"/>
  <c r="C29" i="7"/>
  <c r="DR29" i="7" s="1"/>
  <c r="FM28" i="7"/>
  <c r="DS28" i="7"/>
  <c r="C28" i="7"/>
  <c r="DR28" i="7" s="1"/>
  <c r="C27" i="7"/>
  <c r="FI24" i="7"/>
  <c r="FH24" i="7"/>
  <c r="DS17" i="7"/>
  <c r="FM16" i="7"/>
  <c r="DS16" i="7"/>
  <c r="FM15" i="7"/>
  <c r="DS15" i="7"/>
  <c r="FM14" i="7"/>
  <c r="DS14" i="7"/>
  <c r="D14" i="7"/>
  <c r="C14" i="7" s="1"/>
  <c r="DR14" i="7" s="1"/>
  <c r="FM13" i="7"/>
  <c r="DS13" i="7"/>
  <c r="D13" i="7"/>
  <c r="C13" i="7" s="1"/>
  <c r="DR13" i="7" s="1"/>
  <c r="FM12" i="7"/>
  <c r="DS12" i="7"/>
  <c r="C12" i="7"/>
  <c r="DR12" i="7" s="1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BB6" i="7"/>
  <c r="DS67" i="6"/>
  <c r="DR67" i="6"/>
  <c r="FA59" i="6"/>
  <c r="EZ59" i="6"/>
  <c r="EY59" i="6"/>
  <c r="DS59" i="6"/>
  <c r="FA56" i="6"/>
  <c r="EZ56" i="6"/>
  <c r="EY56" i="6"/>
  <c r="DS56" i="6"/>
  <c r="FB54" i="6"/>
  <c r="FA54" i="6"/>
  <c r="EZ54" i="6"/>
  <c r="EY54" i="6"/>
  <c r="DR50" i="6"/>
  <c r="EG38" i="6"/>
  <c r="EG86" i="6" s="1"/>
  <c r="DS82" i="6"/>
  <c r="DS33" i="6"/>
  <c r="DS81" i="6" s="1"/>
  <c r="FM31" i="6"/>
  <c r="DS31" i="6"/>
  <c r="C31" i="6"/>
  <c r="DR31" i="6" s="1"/>
  <c r="FM30" i="6"/>
  <c r="DS30" i="6"/>
  <c r="C30" i="6"/>
  <c r="DR30" i="6" s="1"/>
  <c r="FM29" i="6"/>
  <c r="DS29" i="6"/>
  <c r="C29" i="6"/>
  <c r="DR29" i="6" s="1"/>
  <c r="FM28" i="6"/>
  <c r="DS28" i="6"/>
  <c r="C28" i="6"/>
  <c r="DR28" i="6" s="1"/>
  <c r="FM27" i="6"/>
  <c r="DS27" i="6"/>
  <c r="C27" i="6"/>
  <c r="DR27" i="6" s="1"/>
  <c r="FM26" i="6"/>
  <c r="DS26" i="6"/>
  <c r="C26" i="6"/>
  <c r="DR26" i="6" s="1"/>
  <c r="FM25" i="6"/>
  <c r="DS25" i="6"/>
  <c r="C25" i="6"/>
  <c r="DR25" i="6" s="1"/>
  <c r="FM24" i="6"/>
  <c r="FI24" i="6"/>
  <c r="FH24" i="6"/>
  <c r="DS24" i="6"/>
  <c r="DR24" i="6"/>
  <c r="C24" i="6"/>
  <c r="FM23" i="6"/>
  <c r="DS23" i="6"/>
  <c r="C23" i="6"/>
  <c r="DR23" i="6" s="1"/>
  <c r="FM22" i="6"/>
  <c r="DS22" i="6"/>
  <c r="C22" i="6"/>
  <c r="DR22" i="6" s="1"/>
  <c r="FM21" i="6"/>
  <c r="DS21" i="6"/>
  <c r="C21" i="6"/>
  <c r="DR21" i="6" s="1"/>
  <c r="FM20" i="6"/>
  <c r="DS20" i="6"/>
  <c r="C20" i="6"/>
  <c r="DR20" i="6" s="1"/>
  <c r="FM19" i="6"/>
  <c r="D19" i="6"/>
  <c r="C19" i="6" s="1"/>
  <c r="FM18" i="6"/>
  <c r="DS18" i="6"/>
  <c r="DS66" i="6" s="1"/>
  <c r="D18" i="6"/>
  <c r="C18" i="6" s="1"/>
  <c r="DR18" i="6" s="1"/>
  <c r="DR66" i="6" s="1"/>
  <c r="FM17" i="6"/>
  <c r="DS17" i="6"/>
  <c r="DS65" i="6" s="1"/>
  <c r="D17" i="6"/>
  <c r="C17" i="6" s="1"/>
  <c r="DR17" i="6" s="1"/>
  <c r="DR65" i="6" s="1"/>
  <c r="FM16" i="6"/>
  <c r="DS16" i="6"/>
  <c r="DS64" i="6" s="1"/>
  <c r="D16" i="6"/>
  <c r="C16" i="6" s="1"/>
  <c r="DR16" i="6" s="1"/>
  <c r="DR64" i="6" s="1"/>
  <c r="FM15" i="6"/>
  <c r="DS15" i="6"/>
  <c r="DS63" i="6" s="1"/>
  <c r="D15" i="6"/>
  <c r="C15" i="6" s="1"/>
  <c r="DR15" i="6" s="1"/>
  <c r="DR63" i="6" s="1"/>
  <c r="FM14" i="6"/>
  <c r="DS14" i="6"/>
  <c r="DS62" i="6" s="1"/>
  <c r="D14" i="6"/>
  <c r="C14" i="6" s="1"/>
  <c r="DR14" i="6" s="1"/>
  <c r="DR62" i="6" s="1"/>
  <c r="FM13" i="6"/>
  <c r="DS13" i="6"/>
  <c r="DS61" i="6" s="1"/>
  <c r="D13" i="6"/>
  <c r="C13" i="6" s="1"/>
  <c r="DR13" i="6" s="1"/>
  <c r="DR61" i="6" s="1"/>
  <c r="FM12" i="6"/>
  <c r="DS12" i="6"/>
  <c r="DS60" i="6" s="1"/>
  <c r="C12" i="6"/>
  <c r="DR12" i="6" s="1"/>
  <c r="DR60" i="6" s="1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BB6" i="6"/>
  <c r="FO19" i="7" l="1"/>
  <c r="FP18" i="7"/>
  <c r="D15" i="7"/>
  <c r="C15" i="7" s="1"/>
  <c r="DR15" i="7" s="1"/>
  <c r="FH27" i="7"/>
  <c r="DT7" i="7" s="1"/>
  <c r="DU7" i="7" s="1"/>
  <c r="FH26" i="7"/>
  <c r="FH27" i="6"/>
  <c r="DT7" i="6" s="1"/>
  <c r="FH26" i="6"/>
  <c r="FO20" i="7" l="1"/>
  <c r="FP19" i="7"/>
  <c r="D16" i="7"/>
  <c r="CK7" i="7"/>
  <c r="CL7" i="7" s="1"/>
  <c r="X7" i="7" s="1"/>
  <c r="BD7" i="7"/>
  <c r="DT8" i="7"/>
  <c r="DU8" i="7"/>
  <c r="DV7" i="7"/>
  <c r="CL8" i="7"/>
  <c r="CK7" i="6"/>
  <c r="CL7" i="6" s="1"/>
  <c r="DT8" i="6"/>
  <c r="BD7" i="6"/>
  <c r="DU7" i="6"/>
  <c r="FO21" i="7" l="1"/>
  <c r="FP20" i="7"/>
  <c r="C16" i="7"/>
  <c r="DR16" i="7" s="1"/>
  <c r="D17" i="7"/>
  <c r="CM7" i="7"/>
  <c r="CM8" i="7" s="1"/>
  <c r="BD8" i="7"/>
  <c r="BD9" i="7" s="1"/>
  <c r="BD11" i="7" s="1"/>
  <c r="DT6" i="7"/>
  <c r="BD6" i="7" s="1"/>
  <c r="DT11" i="7"/>
  <c r="CK8" i="7"/>
  <c r="DV8" i="7"/>
  <c r="DW7" i="7"/>
  <c r="CN7" i="7"/>
  <c r="Y8" i="7"/>
  <c r="Y9" i="7" s="1"/>
  <c r="Y11" i="7" s="1"/>
  <c r="CL9" i="7"/>
  <c r="DU6" i="7"/>
  <c r="DU11" i="7"/>
  <c r="BE8" i="7"/>
  <c r="BE9" i="7" s="1"/>
  <c r="BE11" i="7" s="1"/>
  <c r="DU8" i="6"/>
  <c r="DV7" i="6"/>
  <c r="DT56" i="6"/>
  <c r="DT13" i="6"/>
  <c r="DT61" i="6" s="1"/>
  <c r="DT17" i="6"/>
  <c r="DT65" i="6" s="1"/>
  <c r="CK8" i="6"/>
  <c r="DT18" i="6"/>
  <c r="DT66" i="6" s="1"/>
  <c r="DT16" i="6"/>
  <c r="DT64" i="6" s="1"/>
  <c r="DT11" i="6"/>
  <c r="DT59" i="6" s="1"/>
  <c r="DT6" i="6"/>
  <c r="DT15" i="6"/>
  <c r="DT63" i="6" s="1"/>
  <c r="BD8" i="6"/>
  <c r="BD9" i="6" s="1"/>
  <c r="BD11" i="6" s="1"/>
  <c r="DT14" i="6"/>
  <c r="DT62" i="6" s="1"/>
  <c r="CM7" i="6"/>
  <c r="X7" i="6"/>
  <c r="CL8" i="6"/>
  <c r="CK16" i="6" l="1"/>
  <c r="CK18" i="6"/>
  <c r="CK13" i="6"/>
  <c r="CK17" i="6"/>
  <c r="CK14" i="6"/>
  <c r="CK12" i="6"/>
  <c r="CK15" i="6"/>
  <c r="CL17" i="6"/>
  <c r="CL16" i="6"/>
  <c r="CL14" i="6"/>
  <c r="CL13" i="6"/>
  <c r="CL18" i="6"/>
  <c r="CL15" i="6"/>
  <c r="CL12" i="6"/>
  <c r="BD15" i="6"/>
  <c r="BD18" i="6"/>
  <c r="BD14" i="6"/>
  <c r="BD13" i="6"/>
  <c r="BD12" i="6"/>
  <c r="BD16" i="6"/>
  <c r="BD17" i="6"/>
  <c r="FO22" i="7"/>
  <c r="FP21" i="7"/>
  <c r="D18" i="7"/>
  <c r="C17" i="7"/>
  <c r="DR17" i="7" s="1"/>
  <c r="BD28" i="7"/>
  <c r="BD29" i="7"/>
  <c r="BD31" i="7"/>
  <c r="BD30" i="7"/>
  <c r="CK6" i="7"/>
  <c r="CK9" i="7"/>
  <c r="CK11" i="7" s="1"/>
  <c r="X8" i="7"/>
  <c r="X9" i="7" s="1"/>
  <c r="X11" i="7" s="1"/>
  <c r="BE30" i="7"/>
  <c r="BE29" i="7"/>
  <c r="BE28" i="7"/>
  <c r="BE31" i="7"/>
  <c r="CL11" i="7"/>
  <c r="CL10" i="7"/>
  <c r="CM9" i="7"/>
  <c r="Z8" i="7"/>
  <c r="Z9" i="7" s="1"/>
  <c r="Z11" i="7" s="1"/>
  <c r="Y30" i="7"/>
  <c r="Y29" i="7"/>
  <c r="Y28" i="7"/>
  <c r="Y31" i="7"/>
  <c r="CN8" i="7"/>
  <c r="CO7" i="7"/>
  <c r="BE6" i="7"/>
  <c r="CL6" i="7"/>
  <c r="X6" i="7" s="1"/>
  <c r="DX7" i="7"/>
  <c r="DW8" i="7"/>
  <c r="DV11" i="7"/>
  <c r="BF8" i="7"/>
  <c r="BF9" i="7" s="1"/>
  <c r="BF11" i="7" s="1"/>
  <c r="DV6" i="7"/>
  <c r="CL9" i="6"/>
  <c r="Y8" i="6"/>
  <c r="Y9" i="6" s="1"/>
  <c r="Y11" i="6" s="1"/>
  <c r="BD29" i="6"/>
  <c r="BD31" i="6"/>
  <c r="BD27" i="6"/>
  <c r="BD26" i="6"/>
  <c r="BD23" i="6"/>
  <c r="BD21" i="6"/>
  <c r="BD28" i="6"/>
  <c r="BD25" i="6"/>
  <c r="BD30" i="6"/>
  <c r="BD24" i="6"/>
  <c r="BD20" i="6"/>
  <c r="BD22" i="6"/>
  <c r="DU56" i="6"/>
  <c r="DU14" i="6"/>
  <c r="DU62" i="6" s="1"/>
  <c r="DU11" i="6"/>
  <c r="DU59" i="6" s="1"/>
  <c r="BE8" i="6"/>
  <c r="BE9" i="6" s="1"/>
  <c r="BE11" i="6" s="1"/>
  <c r="DU18" i="6"/>
  <c r="DU66" i="6" s="1"/>
  <c r="DU15" i="6"/>
  <c r="DU63" i="6" s="1"/>
  <c r="DU13" i="6"/>
  <c r="DU61" i="6" s="1"/>
  <c r="DU17" i="6"/>
  <c r="DU65" i="6" s="1"/>
  <c r="DU16" i="6"/>
  <c r="DU64" i="6" s="1"/>
  <c r="DU6" i="6"/>
  <c r="CM8" i="6"/>
  <c r="CN7" i="6"/>
  <c r="DT54" i="6"/>
  <c r="BD6" i="6"/>
  <c r="CK6" i="6"/>
  <c r="X8" i="6"/>
  <c r="X9" i="6" s="1"/>
  <c r="X11" i="6" s="1"/>
  <c r="CK9" i="6"/>
  <c r="DW7" i="6"/>
  <c r="DV8" i="6"/>
  <c r="BE16" i="6" l="1"/>
  <c r="BE12" i="6"/>
  <c r="BE15" i="6"/>
  <c r="BE14" i="6"/>
  <c r="BE13" i="6"/>
  <c r="BE17" i="6"/>
  <c r="BE18" i="6"/>
  <c r="BD19" i="6"/>
  <c r="CK19" i="6"/>
  <c r="CM18" i="6"/>
  <c r="CM17" i="6"/>
  <c r="CM15" i="6"/>
  <c r="CM12" i="6"/>
  <c r="CM16" i="6"/>
  <c r="CM14" i="6"/>
  <c r="CM13" i="6"/>
  <c r="CL19" i="6"/>
  <c r="X17" i="6"/>
  <c r="X15" i="6"/>
  <c r="X16" i="6"/>
  <c r="X14" i="6"/>
  <c r="X18" i="6"/>
  <c r="X12" i="6"/>
  <c r="X13" i="6"/>
  <c r="Y18" i="6"/>
  <c r="Y15" i="6"/>
  <c r="Y17" i="6"/>
  <c r="Y16" i="6"/>
  <c r="Y12" i="6"/>
  <c r="Y13" i="6"/>
  <c r="Y14" i="6"/>
  <c r="FO23" i="7"/>
  <c r="FP22" i="7"/>
  <c r="D19" i="7"/>
  <c r="C18" i="7"/>
  <c r="DR18" i="7" s="1"/>
  <c r="X30" i="7"/>
  <c r="CK10" i="7"/>
  <c r="X28" i="7"/>
  <c r="X31" i="7"/>
  <c r="X29" i="7"/>
  <c r="BF31" i="7"/>
  <c r="BF30" i="7"/>
  <c r="BF29" i="7"/>
  <c r="BF28" i="7"/>
  <c r="CO8" i="7"/>
  <c r="CP7" i="7"/>
  <c r="BF6" i="7"/>
  <c r="CM6" i="7"/>
  <c r="Y6" i="7" s="1"/>
  <c r="DX8" i="7"/>
  <c r="DY7" i="7"/>
  <c r="CM10" i="7"/>
  <c r="CM11" i="7"/>
  <c r="CL30" i="7"/>
  <c r="DU30" i="7" s="1"/>
  <c r="CL29" i="7"/>
  <c r="DU29" i="7" s="1"/>
  <c r="CL28" i="7"/>
  <c r="DU28" i="7" s="1"/>
  <c r="CL31" i="7"/>
  <c r="DU31" i="7" s="1"/>
  <c r="BG8" i="7"/>
  <c r="BG9" i="7" s="1"/>
  <c r="BG11" i="7" s="1"/>
  <c r="DW6" i="7"/>
  <c r="DW11" i="7"/>
  <c r="CN9" i="7"/>
  <c r="AA8" i="7"/>
  <c r="AA9" i="7" s="1"/>
  <c r="AA11" i="7" s="1"/>
  <c r="Z30" i="7"/>
  <c r="Z31" i="7"/>
  <c r="Z29" i="7"/>
  <c r="Z28" i="7"/>
  <c r="DV17" i="6"/>
  <c r="DV65" i="6" s="1"/>
  <c r="DV15" i="6"/>
  <c r="DV63" i="6" s="1"/>
  <c r="DV56" i="6"/>
  <c r="DV13" i="6"/>
  <c r="DV61" i="6" s="1"/>
  <c r="DV11" i="6"/>
  <c r="DV59" i="6" s="1"/>
  <c r="DV6" i="6"/>
  <c r="DV16" i="6"/>
  <c r="DV64" i="6" s="1"/>
  <c r="BF8" i="6"/>
  <c r="BF9" i="6" s="1"/>
  <c r="BF11" i="6" s="1"/>
  <c r="DV14" i="6"/>
  <c r="DV62" i="6" s="1"/>
  <c r="DV18" i="6"/>
  <c r="DV66" i="6" s="1"/>
  <c r="CM9" i="6"/>
  <c r="Z8" i="6"/>
  <c r="Z9" i="6" s="1"/>
  <c r="Z11" i="6" s="1"/>
  <c r="BE31" i="6"/>
  <c r="BE30" i="6"/>
  <c r="BE27" i="6"/>
  <c r="BE23" i="6"/>
  <c r="BE22" i="6"/>
  <c r="BE29" i="6"/>
  <c r="BE28" i="6"/>
  <c r="BE26" i="6"/>
  <c r="BE25" i="6"/>
  <c r="BE24" i="6"/>
  <c r="BE21" i="6"/>
  <c r="BE20" i="6"/>
  <c r="Y31" i="6"/>
  <c r="Y30" i="6"/>
  <c r="Y29" i="6"/>
  <c r="Y28" i="6"/>
  <c r="Y23" i="6"/>
  <c r="Y22" i="6"/>
  <c r="Y21" i="6"/>
  <c r="Y24" i="6"/>
  <c r="Y27" i="6"/>
  <c r="Y25" i="6"/>
  <c r="Y20" i="6"/>
  <c r="Y26" i="6"/>
  <c r="DW8" i="6"/>
  <c r="DX7" i="6"/>
  <c r="X31" i="6"/>
  <c r="X29" i="6"/>
  <c r="X27" i="6"/>
  <c r="X30" i="6"/>
  <c r="X26" i="6"/>
  <c r="X23" i="6"/>
  <c r="X21" i="6"/>
  <c r="X25" i="6"/>
  <c r="X22" i="6"/>
  <c r="X24" i="6"/>
  <c r="X28" i="6"/>
  <c r="X20" i="6"/>
  <c r="DU54" i="6"/>
  <c r="BE6" i="6"/>
  <c r="CL6" i="6"/>
  <c r="X6" i="6" s="1"/>
  <c r="CK11" i="6"/>
  <c r="CK10" i="6"/>
  <c r="CN8" i="6"/>
  <c r="CO7" i="6"/>
  <c r="CL10" i="6"/>
  <c r="CL11" i="6"/>
  <c r="X19" i="6" l="1"/>
  <c r="Y19" i="6"/>
  <c r="CN12" i="6"/>
  <c r="CN18" i="6"/>
  <c r="CN17" i="6"/>
  <c r="CN15" i="6"/>
  <c r="CN13" i="6"/>
  <c r="CN16" i="6"/>
  <c r="CN14" i="6"/>
  <c r="BF17" i="6"/>
  <c r="BF13" i="6"/>
  <c r="BF16" i="6"/>
  <c r="BF12" i="6"/>
  <c r="BF15" i="6"/>
  <c r="BF14" i="6"/>
  <c r="BF18" i="6"/>
  <c r="BE19" i="6"/>
  <c r="Z17" i="6"/>
  <c r="Z16" i="6"/>
  <c r="Z18" i="6"/>
  <c r="Z13" i="6"/>
  <c r="Z12" i="6"/>
  <c r="Z14" i="6"/>
  <c r="Z15" i="6"/>
  <c r="CM19" i="6"/>
  <c r="DT12" i="6"/>
  <c r="DU12" i="6"/>
  <c r="DU19" i="6" s="1"/>
  <c r="DU67" i="6" s="1"/>
  <c r="FO24" i="7"/>
  <c r="FP23" i="7"/>
  <c r="CK28" i="7"/>
  <c r="DT28" i="7" s="1"/>
  <c r="CK31" i="7"/>
  <c r="DT31" i="7" s="1"/>
  <c r="CK30" i="7"/>
  <c r="DT30" i="7" s="1"/>
  <c r="CK29" i="7"/>
  <c r="DT29" i="7" s="1"/>
  <c r="D20" i="7"/>
  <c r="C19" i="7"/>
  <c r="DR19" i="7" s="1"/>
  <c r="DU27" i="7"/>
  <c r="DT27" i="7"/>
  <c r="CN6" i="7"/>
  <c r="Z6" i="7" s="1"/>
  <c r="BG6" i="7"/>
  <c r="CN11" i="7"/>
  <c r="CN10" i="7"/>
  <c r="DX6" i="7"/>
  <c r="DX11" i="7"/>
  <c r="BH8" i="7"/>
  <c r="BH9" i="7" s="1"/>
  <c r="BH11" i="7" s="1"/>
  <c r="AB8" i="7"/>
  <c r="AB9" i="7" s="1"/>
  <c r="AB11" i="7" s="1"/>
  <c r="CO9" i="7"/>
  <c r="AA30" i="7"/>
  <c r="AA31" i="7"/>
  <c r="AA28" i="7"/>
  <c r="AA29" i="7"/>
  <c r="BG31" i="7"/>
  <c r="BG30" i="7"/>
  <c r="BG28" i="7"/>
  <c r="BG29" i="7"/>
  <c r="CM31" i="7"/>
  <c r="DV31" i="7" s="1"/>
  <c r="CM30" i="7"/>
  <c r="DV30" i="7" s="1"/>
  <c r="CM29" i="7"/>
  <c r="DV29" i="7" s="1"/>
  <c r="CM28" i="7"/>
  <c r="DV28" i="7" s="1"/>
  <c r="DY8" i="7"/>
  <c r="DZ7" i="7"/>
  <c r="CP8" i="7"/>
  <c r="CQ7" i="7"/>
  <c r="CL31" i="6"/>
  <c r="DU31" i="6" s="1"/>
  <c r="CL30" i="6"/>
  <c r="DU30" i="6" s="1"/>
  <c r="CL29" i="6"/>
  <c r="DU29" i="6" s="1"/>
  <c r="CL28" i="6"/>
  <c r="DU28" i="6" s="1"/>
  <c r="CL23" i="6"/>
  <c r="DU23" i="6" s="1"/>
  <c r="CL22" i="6"/>
  <c r="DU22" i="6" s="1"/>
  <c r="CL27" i="6"/>
  <c r="DU27" i="6" s="1"/>
  <c r="CL21" i="6"/>
  <c r="DU21" i="6" s="1"/>
  <c r="CL20" i="6"/>
  <c r="DU20" i="6" s="1"/>
  <c r="CL24" i="6"/>
  <c r="DU24" i="6" s="1"/>
  <c r="CL26" i="6"/>
  <c r="DU26" i="6" s="1"/>
  <c r="CL25" i="6"/>
  <c r="DU25" i="6" s="1"/>
  <c r="CK29" i="6"/>
  <c r="CK27" i="6"/>
  <c r="DT27" i="6" s="1"/>
  <c r="CK30" i="6"/>
  <c r="CK26" i="6"/>
  <c r="CK23" i="6"/>
  <c r="DT23" i="6" s="1"/>
  <c r="CK21" i="6"/>
  <c r="DT21" i="6" s="1"/>
  <c r="CK25" i="6"/>
  <c r="DT25" i="6" s="1"/>
  <c r="CK22" i="6"/>
  <c r="DT22" i="6" s="1"/>
  <c r="CK28" i="6"/>
  <c r="CK31" i="6"/>
  <c r="DT31" i="6" s="1"/>
  <c r="CK24" i="6"/>
  <c r="DT24" i="6" s="1"/>
  <c r="CK20" i="6"/>
  <c r="DT20" i="6" s="1"/>
  <c r="DW18" i="6"/>
  <c r="DW66" i="6" s="1"/>
  <c r="DW56" i="6"/>
  <c r="DW17" i="6"/>
  <c r="DW65" i="6" s="1"/>
  <c r="DW16" i="6"/>
  <c r="DW64" i="6" s="1"/>
  <c r="DW6" i="6"/>
  <c r="DW15" i="6"/>
  <c r="DW63" i="6" s="1"/>
  <c r="DW14" i="6"/>
  <c r="DW62" i="6" s="1"/>
  <c r="DW13" i="6"/>
  <c r="DW61" i="6" s="1"/>
  <c r="DW11" i="6"/>
  <c r="DW59" i="6" s="1"/>
  <c r="BG8" i="6"/>
  <c r="BG9" i="6" s="1"/>
  <c r="BG11" i="6" s="1"/>
  <c r="CM11" i="6"/>
  <c r="CM10" i="6"/>
  <c r="BF31" i="6"/>
  <c r="BF30" i="6"/>
  <c r="BF28" i="6"/>
  <c r="BF25" i="6"/>
  <c r="BF24" i="6"/>
  <c r="BF22" i="6"/>
  <c r="BF20" i="6"/>
  <c r="BF26" i="6"/>
  <c r="BF27" i="6"/>
  <c r="BF29" i="6"/>
  <c r="BF21" i="6"/>
  <c r="BF23" i="6"/>
  <c r="CO8" i="6"/>
  <c r="CP7" i="6"/>
  <c r="AA8" i="6"/>
  <c r="AA9" i="6" s="1"/>
  <c r="AA11" i="6" s="1"/>
  <c r="CN9" i="6"/>
  <c r="DX8" i="6"/>
  <c r="DY7" i="6"/>
  <c r="Z30" i="6"/>
  <c r="Z28" i="6"/>
  <c r="Z25" i="6"/>
  <c r="Z24" i="6"/>
  <c r="Z22" i="6"/>
  <c r="Z31" i="6"/>
  <c r="Z20" i="6"/>
  <c r="Z27" i="6"/>
  <c r="Z23" i="6"/>
  <c r="Z29" i="6"/>
  <c r="Z26" i="6"/>
  <c r="Z21" i="6"/>
  <c r="DV54" i="6"/>
  <c r="CM6" i="6"/>
  <c r="Y6" i="6" s="1"/>
  <c r="BF6" i="6"/>
  <c r="BF19" i="6" l="1"/>
  <c r="BG18" i="6"/>
  <c r="BG14" i="6"/>
  <c r="BG17" i="6"/>
  <c r="BG13" i="6"/>
  <c r="BG16" i="6"/>
  <c r="BG15" i="6"/>
  <c r="BG12" i="6"/>
  <c r="Z19" i="6"/>
  <c r="CO16" i="6"/>
  <c r="CO15" i="6"/>
  <c r="CO13" i="6"/>
  <c r="CO18" i="6"/>
  <c r="CO12" i="6"/>
  <c r="CO17" i="6"/>
  <c r="CO14" i="6"/>
  <c r="AA18" i="6"/>
  <c r="AA14" i="6"/>
  <c r="AA17" i="6"/>
  <c r="AA13" i="6"/>
  <c r="AA15" i="6"/>
  <c r="AA16" i="6"/>
  <c r="AA12" i="6"/>
  <c r="CN19" i="6"/>
  <c r="DT60" i="6"/>
  <c r="DT19" i="6"/>
  <c r="DT67" i="6" s="1"/>
  <c r="DU60" i="6"/>
  <c r="DV12" i="6"/>
  <c r="FO25" i="7"/>
  <c r="FP24" i="7"/>
  <c r="D21" i="7"/>
  <c r="C20" i="7"/>
  <c r="DR20" i="7" s="1"/>
  <c r="DV27" i="7"/>
  <c r="DZ8" i="7"/>
  <c r="EA7" i="7"/>
  <c r="BI8" i="7"/>
  <c r="BI9" i="7" s="1"/>
  <c r="BI11" i="7" s="1"/>
  <c r="DY11" i="7"/>
  <c r="DY6" i="7"/>
  <c r="CO11" i="7"/>
  <c r="CO10" i="7"/>
  <c r="BH31" i="7"/>
  <c r="BH28" i="7"/>
  <c r="BH29" i="7"/>
  <c r="BH30" i="7"/>
  <c r="CN31" i="7"/>
  <c r="CN30" i="7"/>
  <c r="DW30" i="7" s="1"/>
  <c r="CN28" i="7"/>
  <c r="DW28" i="7" s="1"/>
  <c r="CN29" i="7"/>
  <c r="DW29" i="7" s="1"/>
  <c r="CR7" i="7"/>
  <c r="CQ8" i="7"/>
  <c r="AC8" i="7"/>
  <c r="AC9" i="7" s="1"/>
  <c r="AC11" i="7" s="1"/>
  <c r="CP9" i="7"/>
  <c r="AB31" i="7"/>
  <c r="AB28" i="7"/>
  <c r="AB29" i="7"/>
  <c r="AB30" i="7"/>
  <c r="BH6" i="7"/>
  <c r="CO6" i="7"/>
  <c r="AA6" i="7" s="1"/>
  <c r="DX18" i="6"/>
  <c r="DX66" i="6" s="1"/>
  <c r="DX13" i="6"/>
  <c r="DX61" i="6" s="1"/>
  <c r="DX16" i="6"/>
  <c r="DX64" i="6" s="1"/>
  <c r="DX14" i="6"/>
  <c r="DX62" i="6" s="1"/>
  <c r="BH8" i="6"/>
  <c r="BH9" i="6" s="1"/>
  <c r="BH11" i="6" s="1"/>
  <c r="DX15" i="6"/>
  <c r="DX63" i="6" s="1"/>
  <c r="DX56" i="6"/>
  <c r="DX17" i="6"/>
  <c r="DX65" i="6" s="1"/>
  <c r="DX11" i="6"/>
  <c r="DX59" i="6" s="1"/>
  <c r="DX6" i="6"/>
  <c r="AA29" i="6"/>
  <c r="AA27" i="6"/>
  <c r="AA28" i="6"/>
  <c r="AA21" i="6"/>
  <c r="AA24" i="6"/>
  <c r="AA26" i="6"/>
  <c r="AA30" i="6"/>
  <c r="AA20" i="6"/>
  <c r="AA22" i="6"/>
  <c r="AA31" i="6"/>
  <c r="AA25" i="6"/>
  <c r="AA23" i="6"/>
  <c r="CM31" i="6"/>
  <c r="DV31" i="6" s="1"/>
  <c r="CM30" i="6"/>
  <c r="DV30" i="6" s="1"/>
  <c r="CM28" i="6"/>
  <c r="DV28" i="6" s="1"/>
  <c r="CM25" i="6"/>
  <c r="DV25" i="6" s="1"/>
  <c r="CM24" i="6"/>
  <c r="DV24" i="6" s="1"/>
  <c r="CM22" i="6"/>
  <c r="DV22" i="6" s="1"/>
  <c r="CM20" i="6"/>
  <c r="DV20" i="6" s="1"/>
  <c r="CM29" i="6"/>
  <c r="CM21" i="6"/>
  <c r="DV21" i="6" s="1"/>
  <c r="CM23" i="6"/>
  <c r="DV23" i="6" s="1"/>
  <c r="CM27" i="6"/>
  <c r="CM26" i="6"/>
  <c r="DV26" i="6" s="1"/>
  <c r="CQ7" i="6"/>
  <c r="CP8" i="6"/>
  <c r="DT29" i="6"/>
  <c r="AB8" i="6"/>
  <c r="AB9" i="6" s="1"/>
  <c r="AB11" i="6" s="1"/>
  <c r="CO9" i="6"/>
  <c r="DT26" i="6"/>
  <c r="BG29" i="6"/>
  <c r="BG31" i="6"/>
  <c r="BG27" i="6"/>
  <c r="BG30" i="6"/>
  <c r="BG21" i="6"/>
  <c r="BG28" i="6"/>
  <c r="BG25" i="6"/>
  <c r="BG23" i="6"/>
  <c r="BG26" i="6"/>
  <c r="BG22" i="6"/>
  <c r="BG20" i="6"/>
  <c r="BG24" i="6"/>
  <c r="DZ7" i="6"/>
  <c r="DY8" i="6"/>
  <c r="CN10" i="6"/>
  <c r="CN11" i="6"/>
  <c r="DT30" i="6"/>
  <c r="DT28" i="6"/>
  <c r="DW54" i="6"/>
  <c r="CN6" i="6"/>
  <c r="Z6" i="6" s="1"/>
  <c r="BG6" i="6"/>
  <c r="BG19" i="6" l="1"/>
  <c r="CO19" i="6"/>
  <c r="AB17" i="6"/>
  <c r="AB14" i="6"/>
  <c r="AB15" i="6"/>
  <c r="AB18" i="6"/>
  <c r="AB16" i="6"/>
  <c r="AB12" i="6"/>
  <c r="AB13" i="6"/>
  <c r="CP17" i="6"/>
  <c r="CP16" i="6"/>
  <c r="CP14" i="6"/>
  <c r="CP12" i="6"/>
  <c r="CP13" i="6"/>
  <c r="CP18" i="6"/>
  <c r="CP15" i="6"/>
  <c r="BH15" i="6"/>
  <c r="BH18" i="6"/>
  <c r="BH14" i="6"/>
  <c r="BH17" i="6"/>
  <c r="BH16" i="6"/>
  <c r="BH13" i="6"/>
  <c r="BH12" i="6"/>
  <c r="AA19" i="6"/>
  <c r="DW12" i="6"/>
  <c r="DV60" i="6"/>
  <c r="DV19" i="6"/>
  <c r="DV67" i="6" s="1"/>
  <c r="FO26" i="7"/>
  <c r="FP26" i="7" s="1"/>
  <c r="FP25" i="7"/>
  <c r="C21" i="7"/>
  <c r="DR21" i="7" s="1"/>
  <c r="D22" i="7"/>
  <c r="DW27" i="7"/>
  <c r="DW31" i="7"/>
  <c r="CP11" i="7"/>
  <c r="CP10" i="7"/>
  <c r="EB7" i="7"/>
  <c r="EA8" i="7"/>
  <c r="AC31" i="7"/>
  <c r="AC30" i="7"/>
  <c r="AC29" i="7"/>
  <c r="AC28" i="7"/>
  <c r="CO31" i="7"/>
  <c r="DX31" i="7" s="1"/>
  <c r="CO28" i="7"/>
  <c r="DX28" i="7" s="1"/>
  <c r="CO29" i="7"/>
  <c r="DX29" i="7" s="1"/>
  <c r="CO30" i="7"/>
  <c r="DX30" i="7" s="1"/>
  <c r="CP6" i="7"/>
  <c r="AB6" i="7" s="1"/>
  <c r="BI6" i="7"/>
  <c r="DZ11" i="7"/>
  <c r="BJ8" i="7"/>
  <c r="BJ9" i="7" s="1"/>
  <c r="BJ11" i="7" s="1"/>
  <c r="DZ6" i="7"/>
  <c r="CR8" i="7"/>
  <c r="CS7" i="7"/>
  <c r="BI30" i="7"/>
  <c r="BI31" i="7"/>
  <c r="BI29" i="7"/>
  <c r="BI28" i="7"/>
  <c r="AD8" i="7"/>
  <c r="AD9" i="7" s="1"/>
  <c r="AD11" i="7" s="1"/>
  <c r="CQ9" i="7"/>
  <c r="CQ8" i="6"/>
  <c r="CR7" i="6"/>
  <c r="CN29" i="6"/>
  <c r="DW29" i="6" s="1"/>
  <c r="CN26" i="6"/>
  <c r="DW26" i="6" s="1"/>
  <c r="CN27" i="6"/>
  <c r="DW27" i="6" s="1"/>
  <c r="CN21" i="6"/>
  <c r="DW21" i="6" s="1"/>
  <c r="CN24" i="6"/>
  <c r="CN28" i="6"/>
  <c r="CN25" i="6"/>
  <c r="DW25" i="6" s="1"/>
  <c r="CN23" i="6"/>
  <c r="DW23" i="6" s="1"/>
  <c r="CN20" i="6"/>
  <c r="DW20" i="6" s="1"/>
  <c r="CN22" i="6"/>
  <c r="CN31" i="6"/>
  <c r="DW31" i="6" s="1"/>
  <c r="CN30" i="6"/>
  <c r="DW30" i="6" s="1"/>
  <c r="CO11" i="6"/>
  <c r="CO10" i="6"/>
  <c r="DX54" i="6"/>
  <c r="BH6" i="6"/>
  <c r="CO6" i="6"/>
  <c r="AA6" i="6" s="1"/>
  <c r="DV27" i="6"/>
  <c r="DY56" i="6"/>
  <c r="DY14" i="6"/>
  <c r="DY62" i="6" s="1"/>
  <c r="DY11" i="6"/>
  <c r="DY59" i="6" s="1"/>
  <c r="BI8" i="6"/>
  <c r="BI9" i="6" s="1"/>
  <c r="BI11" i="6" s="1"/>
  <c r="DY17" i="6"/>
  <c r="DY65" i="6" s="1"/>
  <c r="DY18" i="6"/>
  <c r="DY66" i="6" s="1"/>
  <c r="DY13" i="6"/>
  <c r="DY61" i="6" s="1"/>
  <c r="DY6" i="6"/>
  <c r="DY16" i="6"/>
  <c r="DY64" i="6" s="1"/>
  <c r="DY15" i="6"/>
  <c r="DY63" i="6" s="1"/>
  <c r="BH29" i="6"/>
  <c r="BH28" i="6"/>
  <c r="BH27" i="6"/>
  <c r="BH30" i="6"/>
  <c r="BH26" i="6"/>
  <c r="BH23" i="6"/>
  <c r="BH21" i="6"/>
  <c r="BH31" i="6"/>
  <c r="BH24" i="6"/>
  <c r="BH20" i="6"/>
  <c r="BH22" i="6"/>
  <c r="BH25" i="6"/>
  <c r="DV29" i="6"/>
  <c r="EA7" i="6"/>
  <c r="DZ8" i="6"/>
  <c r="AB31" i="6"/>
  <c r="AB29" i="6"/>
  <c r="AB28" i="6"/>
  <c r="AB27" i="6"/>
  <c r="AB26" i="6"/>
  <c r="AB23" i="6"/>
  <c r="AB21" i="6"/>
  <c r="AB24" i="6"/>
  <c r="AB20" i="6"/>
  <c r="AB30" i="6"/>
  <c r="AB25" i="6"/>
  <c r="AB22" i="6"/>
  <c r="AC8" i="6"/>
  <c r="AC9" i="6" s="1"/>
  <c r="AC11" i="6" s="1"/>
  <c r="CP9" i="6"/>
  <c r="CQ18" i="6" l="1"/>
  <c r="CQ17" i="6"/>
  <c r="CQ16" i="6"/>
  <c r="CQ13" i="6"/>
  <c r="CQ14" i="6"/>
  <c r="CQ12" i="6"/>
  <c r="CQ15" i="6"/>
  <c r="AC18" i="6"/>
  <c r="AC15" i="6"/>
  <c r="AC16" i="6"/>
  <c r="AC12" i="6"/>
  <c r="AC14" i="6"/>
  <c r="AC17" i="6"/>
  <c r="AC13" i="6"/>
  <c r="CP19" i="6"/>
  <c r="BI16" i="6"/>
  <c r="BI12" i="6"/>
  <c r="BI15" i="6"/>
  <c r="BI18" i="6"/>
  <c r="BI17" i="6"/>
  <c r="BI13" i="6"/>
  <c r="BI14" i="6"/>
  <c r="BH19" i="6"/>
  <c r="AB19" i="6"/>
  <c r="DX12" i="6"/>
  <c r="DX60" i="6" s="1"/>
  <c r="DW60" i="6"/>
  <c r="DW19" i="6"/>
  <c r="DW67" i="6" s="1"/>
  <c r="D23" i="7"/>
  <c r="C22" i="7"/>
  <c r="DR22" i="7" s="1"/>
  <c r="DX27" i="7"/>
  <c r="CQ10" i="7"/>
  <c r="CQ11" i="7"/>
  <c r="CT7" i="7"/>
  <c r="CS8" i="7"/>
  <c r="EB8" i="7"/>
  <c r="EC7" i="7"/>
  <c r="AD30" i="7"/>
  <c r="AD29" i="7"/>
  <c r="AD28" i="7"/>
  <c r="AD31" i="7"/>
  <c r="CR9" i="7"/>
  <c r="AE8" i="7"/>
  <c r="AE9" i="7" s="1"/>
  <c r="AE11" i="7" s="1"/>
  <c r="BJ6" i="7"/>
  <c r="CQ6" i="7"/>
  <c r="AC6" i="7" s="1"/>
  <c r="BJ31" i="7"/>
  <c r="BJ30" i="7"/>
  <c r="BJ29" i="7"/>
  <c r="BJ28" i="7"/>
  <c r="EA11" i="7"/>
  <c r="EA6" i="7"/>
  <c r="BK8" i="7"/>
  <c r="BK9" i="7" s="1"/>
  <c r="BK11" i="7" s="1"/>
  <c r="CP30" i="7"/>
  <c r="DY30" i="7" s="1"/>
  <c r="CP31" i="7"/>
  <c r="DY31" i="7" s="1"/>
  <c r="CP29" i="7"/>
  <c r="DY29" i="7" s="1"/>
  <c r="CP28" i="7"/>
  <c r="DY28" i="7" s="1"/>
  <c r="DY54" i="6"/>
  <c r="BI6" i="6"/>
  <c r="CP6" i="6"/>
  <c r="AB6" i="6" s="1"/>
  <c r="BI29" i="6"/>
  <c r="BI28" i="6"/>
  <c r="BI26" i="6"/>
  <c r="BI25" i="6"/>
  <c r="BI27" i="6"/>
  <c r="BI21" i="6"/>
  <c r="BI20" i="6"/>
  <c r="BI31" i="6"/>
  <c r="BI24" i="6"/>
  <c r="BI30" i="6"/>
  <c r="BI23" i="6"/>
  <c r="BI22" i="6"/>
  <c r="CQ9" i="6"/>
  <c r="AD8" i="6"/>
  <c r="AD9" i="6" s="1"/>
  <c r="AD11" i="6" s="1"/>
  <c r="CP10" i="6"/>
  <c r="CP11" i="6"/>
  <c r="CO29" i="6"/>
  <c r="CO31" i="6"/>
  <c r="DX31" i="6" s="1"/>
  <c r="CO28" i="6"/>
  <c r="DX28" i="6" s="1"/>
  <c r="CO27" i="6"/>
  <c r="DX27" i="6" s="1"/>
  <c r="CO23" i="6"/>
  <c r="DX23" i="6" s="1"/>
  <c r="CO21" i="6"/>
  <c r="DX21" i="6" s="1"/>
  <c r="CO24" i="6"/>
  <c r="DX24" i="6" s="1"/>
  <c r="CO20" i="6"/>
  <c r="CO30" i="6"/>
  <c r="DX30" i="6" s="1"/>
  <c r="CO26" i="6"/>
  <c r="DX26" i="6" s="1"/>
  <c r="CO25" i="6"/>
  <c r="CO22" i="6"/>
  <c r="DX22" i="6" s="1"/>
  <c r="DZ56" i="6"/>
  <c r="DZ17" i="6"/>
  <c r="DZ65" i="6" s="1"/>
  <c r="DZ15" i="6"/>
  <c r="DZ63" i="6" s="1"/>
  <c r="DZ18" i="6"/>
  <c r="DZ66" i="6" s="1"/>
  <c r="DZ13" i="6"/>
  <c r="DZ61" i="6" s="1"/>
  <c r="DZ14" i="6"/>
  <c r="DZ62" i="6" s="1"/>
  <c r="DZ6" i="6"/>
  <c r="DZ16" i="6"/>
  <c r="DZ64" i="6" s="1"/>
  <c r="DZ11" i="6"/>
  <c r="DZ59" i="6" s="1"/>
  <c r="BJ8" i="6"/>
  <c r="BJ9" i="6" s="1"/>
  <c r="BJ11" i="6" s="1"/>
  <c r="DW28" i="6"/>
  <c r="DW22" i="6"/>
  <c r="AC30" i="6"/>
  <c r="AC27" i="6"/>
  <c r="AC26" i="6"/>
  <c r="AC25" i="6"/>
  <c r="AC31" i="6"/>
  <c r="AC29" i="6"/>
  <c r="AC22" i="6"/>
  <c r="AC20" i="6"/>
  <c r="AC28" i="6"/>
  <c r="AC24" i="6"/>
  <c r="AC23" i="6"/>
  <c r="AC21" i="6"/>
  <c r="EA8" i="6"/>
  <c r="EB7" i="6"/>
  <c r="DW24" i="6"/>
  <c r="CR8" i="6"/>
  <c r="CS7" i="6"/>
  <c r="CR18" i="6" l="1"/>
  <c r="CR17" i="6"/>
  <c r="CR15" i="6"/>
  <c r="CR12" i="6"/>
  <c r="CR14" i="6"/>
  <c r="CR13" i="6"/>
  <c r="CR16" i="6"/>
  <c r="BI19" i="6"/>
  <c r="BJ17" i="6"/>
  <c r="BJ13" i="6"/>
  <c r="BJ16" i="6"/>
  <c r="BJ12" i="6"/>
  <c r="BJ18" i="6"/>
  <c r="BJ15" i="6"/>
  <c r="BJ14" i="6"/>
  <c r="AD16" i="6"/>
  <c r="AD17" i="6"/>
  <c r="AD13" i="6"/>
  <c r="AD15" i="6"/>
  <c r="AD12" i="6"/>
  <c r="AD18" i="6"/>
  <c r="AD14" i="6"/>
  <c r="CQ19" i="6"/>
  <c r="AC19" i="6"/>
  <c r="DY12" i="6"/>
  <c r="DY60" i="6" s="1"/>
  <c r="DX19" i="6"/>
  <c r="DX67" i="6" s="1"/>
  <c r="D24" i="7"/>
  <c r="C23" i="7"/>
  <c r="DR23" i="7" s="1"/>
  <c r="DY27" i="7"/>
  <c r="BK31" i="7"/>
  <c r="BK29" i="7"/>
  <c r="BK30" i="7"/>
  <c r="BK28" i="7"/>
  <c r="CR10" i="7"/>
  <c r="CR11" i="7"/>
  <c r="CR6" i="7"/>
  <c r="AD6" i="7" s="1"/>
  <c r="BK6" i="7"/>
  <c r="ED7" i="7"/>
  <c r="EC8" i="7"/>
  <c r="EB6" i="7"/>
  <c r="BL8" i="7"/>
  <c r="BL9" i="7" s="1"/>
  <c r="BL11" i="7" s="1"/>
  <c r="EB11" i="7"/>
  <c r="CQ31" i="7"/>
  <c r="DZ31" i="7" s="1"/>
  <c r="CQ30" i="7"/>
  <c r="DZ30" i="7" s="1"/>
  <c r="CQ29" i="7"/>
  <c r="DZ29" i="7" s="1"/>
  <c r="CQ28" i="7"/>
  <c r="DZ28" i="7" s="1"/>
  <c r="AE31" i="7"/>
  <c r="AE29" i="7"/>
  <c r="AE30" i="7"/>
  <c r="AE28" i="7"/>
  <c r="CS9" i="7"/>
  <c r="AF8" i="7"/>
  <c r="AF9" i="7" s="1"/>
  <c r="AF11" i="7" s="1"/>
  <c r="CT8" i="7"/>
  <c r="CU7" i="7"/>
  <c r="CT7" i="6"/>
  <c r="CS8" i="6"/>
  <c r="EB8" i="6"/>
  <c r="EC7" i="6"/>
  <c r="DX29" i="6"/>
  <c r="CR9" i="6"/>
  <c r="AE8" i="6"/>
  <c r="AE9" i="6" s="1"/>
  <c r="AE11" i="6" s="1"/>
  <c r="EA56" i="6"/>
  <c r="EA18" i="6"/>
  <c r="EA66" i="6" s="1"/>
  <c r="EA16" i="6"/>
  <c r="EA64" i="6" s="1"/>
  <c r="EA6" i="6"/>
  <c r="EA17" i="6"/>
  <c r="EA65" i="6" s="1"/>
  <c r="EA13" i="6"/>
  <c r="EA61" i="6" s="1"/>
  <c r="EA11" i="6"/>
  <c r="EA59" i="6" s="1"/>
  <c r="EA15" i="6"/>
  <c r="EA63" i="6" s="1"/>
  <c r="BK8" i="6"/>
  <c r="BK9" i="6" s="1"/>
  <c r="BK11" i="6" s="1"/>
  <c r="EA14" i="6"/>
  <c r="EA62" i="6" s="1"/>
  <c r="CP26" i="6"/>
  <c r="DY26" i="6" s="1"/>
  <c r="CP28" i="6"/>
  <c r="CP27" i="6"/>
  <c r="DY27" i="6" s="1"/>
  <c r="CP25" i="6"/>
  <c r="DY25" i="6" s="1"/>
  <c r="CP30" i="6"/>
  <c r="DY30" i="6" s="1"/>
  <c r="CP31" i="6"/>
  <c r="DY31" i="6" s="1"/>
  <c r="CP29" i="6"/>
  <c r="DY29" i="6" s="1"/>
  <c r="CP20" i="6"/>
  <c r="DY20" i="6" s="1"/>
  <c r="CP22" i="6"/>
  <c r="DY22" i="6" s="1"/>
  <c r="CP23" i="6"/>
  <c r="DY23" i="6" s="1"/>
  <c r="CP24" i="6"/>
  <c r="DY24" i="6" s="1"/>
  <c r="CP21" i="6"/>
  <c r="CQ11" i="6"/>
  <c r="CQ10" i="6"/>
  <c r="DX20" i="6"/>
  <c r="AD30" i="6"/>
  <c r="AD28" i="6"/>
  <c r="AD31" i="6"/>
  <c r="AD25" i="6"/>
  <c r="AD24" i="6"/>
  <c r="AD22" i="6"/>
  <c r="AD23" i="6"/>
  <c r="AD20" i="6"/>
  <c r="AD29" i="6"/>
  <c r="AD26" i="6"/>
  <c r="AD27" i="6"/>
  <c r="AD21" i="6"/>
  <c r="BJ31" i="6"/>
  <c r="BJ30" i="6"/>
  <c r="BJ28" i="6"/>
  <c r="BJ25" i="6"/>
  <c r="BJ24" i="6"/>
  <c r="BJ22" i="6"/>
  <c r="BJ20" i="6"/>
  <c r="BJ29" i="6"/>
  <c r="BJ23" i="6"/>
  <c r="BJ21" i="6"/>
  <c r="BJ27" i="6"/>
  <c r="BJ26" i="6"/>
  <c r="DZ54" i="6"/>
  <c r="CQ6" i="6"/>
  <c r="AC6" i="6" s="1"/>
  <c r="BJ6" i="6"/>
  <c r="DX25" i="6"/>
  <c r="CS16" i="6" l="1"/>
  <c r="CS15" i="6"/>
  <c r="CS18" i="6"/>
  <c r="CS13" i="6"/>
  <c r="CS14" i="6"/>
  <c r="CS12" i="6"/>
  <c r="CS17" i="6"/>
  <c r="BK18" i="6"/>
  <c r="BK14" i="6"/>
  <c r="BK17" i="6"/>
  <c r="BK13" i="6"/>
  <c r="BK12" i="6"/>
  <c r="BK15" i="6"/>
  <c r="BK16" i="6"/>
  <c r="AD19" i="6"/>
  <c r="BJ19" i="6"/>
  <c r="CR19" i="6"/>
  <c r="AE17" i="6"/>
  <c r="AE18" i="6"/>
  <c r="AE14" i="6"/>
  <c r="AE16" i="6"/>
  <c r="AE12" i="6"/>
  <c r="AE13" i="6"/>
  <c r="AE15" i="6"/>
  <c r="DY19" i="6"/>
  <c r="DY67" i="6" s="1"/>
  <c r="DZ12" i="6"/>
  <c r="C24" i="7"/>
  <c r="DR24" i="7" s="1"/>
  <c r="D25" i="7"/>
  <c r="DZ27" i="7"/>
  <c r="AF31" i="7"/>
  <c r="AF30" i="7"/>
  <c r="AF28" i="7"/>
  <c r="AF29" i="7"/>
  <c r="CV7" i="7"/>
  <c r="CU8" i="7"/>
  <c r="BL31" i="7"/>
  <c r="BL30" i="7"/>
  <c r="BL28" i="7"/>
  <c r="BL29" i="7"/>
  <c r="EC11" i="7"/>
  <c r="EC6" i="7"/>
  <c r="BM8" i="7"/>
  <c r="BM9" i="7" s="1"/>
  <c r="BM11" i="7" s="1"/>
  <c r="AG8" i="7"/>
  <c r="AG9" i="7" s="1"/>
  <c r="AG11" i="7" s="1"/>
  <c r="CT9" i="7"/>
  <c r="CS11" i="7"/>
  <c r="CS10" i="7"/>
  <c r="ED8" i="7"/>
  <c r="EE7" i="7"/>
  <c r="CS6" i="7"/>
  <c r="AE6" i="7" s="1"/>
  <c r="BL6" i="7"/>
  <c r="CR31" i="7"/>
  <c r="EA31" i="7" s="1"/>
  <c r="CR29" i="7"/>
  <c r="EA29" i="7" s="1"/>
  <c r="CR30" i="7"/>
  <c r="EA30" i="7" s="1"/>
  <c r="CR28" i="7"/>
  <c r="EA28" i="7" s="1"/>
  <c r="EA54" i="6"/>
  <c r="CR6" i="6"/>
  <c r="AD6" i="6" s="1"/>
  <c r="BK6" i="6"/>
  <c r="EC8" i="6"/>
  <c r="ED7" i="6"/>
  <c r="DY21" i="6"/>
  <c r="EB56" i="6"/>
  <c r="EB17" i="6"/>
  <c r="EB65" i="6" s="1"/>
  <c r="EB13" i="6"/>
  <c r="EB61" i="6" s="1"/>
  <c r="EB18" i="6"/>
  <c r="EB66" i="6" s="1"/>
  <c r="EB15" i="6"/>
  <c r="EB63" i="6" s="1"/>
  <c r="EB6" i="6"/>
  <c r="EB16" i="6"/>
  <c r="EB64" i="6" s="1"/>
  <c r="EB14" i="6"/>
  <c r="EB62" i="6" s="1"/>
  <c r="EB11" i="6"/>
  <c r="EB59" i="6" s="1"/>
  <c r="BL8" i="6"/>
  <c r="BL9" i="6" s="1"/>
  <c r="BL11" i="6" s="1"/>
  <c r="CQ31" i="6"/>
  <c r="DZ31" i="6" s="1"/>
  <c r="CQ30" i="6"/>
  <c r="DZ30" i="6" s="1"/>
  <c r="CQ28" i="6"/>
  <c r="DZ28" i="6" s="1"/>
  <c r="CQ25" i="6"/>
  <c r="DZ25" i="6" s="1"/>
  <c r="CQ24" i="6"/>
  <c r="DZ24" i="6" s="1"/>
  <c r="CQ22" i="6"/>
  <c r="DZ22" i="6" s="1"/>
  <c r="CQ20" i="6"/>
  <c r="DZ20" i="6" s="1"/>
  <c r="CQ26" i="6"/>
  <c r="DZ26" i="6" s="1"/>
  <c r="CQ23" i="6"/>
  <c r="DZ23" i="6" s="1"/>
  <c r="CQ29" i="6"/>
  <c r="DZ29" i="6" s="1"/>
  <c r="CQ21" i="6"/>
  <c r="DZ21" i="6" s="1"/>
  <c r="CQ27" i="6"/>
  <c r="DZ27" i="6" s="1"/>
  <c r="AE30" i="6"/>
  <c r="AE31" i="6"/>
  <c r="AE29" i="6"/>
  <c r="AE22" i="6"/>
  <c r="AE27" i="6"/>
  <c r="AE25" i="6"/>
  <c r="AE23" i="6"/>
  <c r="AE21" i="6"/>
  <c r="AE28" i="6"/>
  <c r="AE26" i="6"/>
  <c r="AE24" i="6"/>
  <c r="AE20" i="6"/>
  <c r="AF8" i="6"/>
  <c r="AF9" i="6" s="1"/>
  <c r="AF11" i="6" s="1"/>
  <c r="CS9" i="6"/>
  <c r="DY28" i="6"/>
  <c r="BK31" i="6"/>
  <c r="BK30" i="6"/>
  <c r="BK27" i="6"/>
  <c r="BK22" i="6"/>
  <c r="BK24" i="6"/>
  <c r="BK26" i="6"/>
  <c r="BK25" i="6"/>
  <c r="BK23" i="6"/>
  <c r="BK28" i="6"/>
  <c r="BK20" i="6"/>
  <c r="BK21" i="6"/>
  <c r="BK29" i="6"/>
  <c r="CR11" i="6"/>
  <c r="CR10" i="6"/>
  <c r="CU7" i="6"/>
  <c r="CT8" i="6"/>
  <c r="BK19" i="6" l="1"/>
  <c r="CS19" i="6"/>
  <c r="AE19" i="6"/>
  <c r="AF17" i="6"/>
  <c r="AF18" i="6"/>
  <c r="AF14" i="6"/>
  <c r="AF15" i="6"/>
  <c r="AF13" i="6"/>
  <c r="AF12" i="6"/>
  <c r="AF16" i="6"/>
  <c r="BL15" i="6"/>
  <c r="BL18" i="6"/>
  <c r="BL14" i="6"/>
  <c r="BL13" i="6"/>
  <c r="BL12" i="6"/>
  <c r="BL17" i="6"/>
  <c r="BL16" i="6"/>
  <c r="CT17" i="6"/>
  <c r="CT16" i="6"/>
  <c r="CT14" i="6"/>
  <c r="CT15" i="6"/>
  <c r="CT12" i="6"/>
  <c r="CT18" i="6"/>
  <c r="CT13" i="6"/>
  <c r="EA12" i="6"/>
  <c r="EA60" i="6" s="1"/>
  <c r="DZ60" i="6"/>
  <c r="DZ19" i="6"/>
  <c r="DZ67" i="6" s="1"/>
  <c r="C25" i="7"/>
  <c r="DR25" i="7" s="1"/>
  <c r="D26" i="7"/>
  <c r="C26" i="7" s="1"/>
  <c r="DR26" i="7" s="1"/>
  <c r="EA27" i="7"/>
  <c r="CT11" i="7"/>
  <c r="CT10" i="7"/>
  <c r="BM6" i="7"/>
  <c r="CT6" i="7"/>
  <c r="AF6" i="7" s="1"/>
  <c r="BM28" i="7"/>
  <c r="BM29" i="7"/>
  <c r="BM30" i="7"/>
  <c r="BM31" i="7"/>
  <c r="CU9" i="7"/>
  <c r="AH8" i="7"/>
  <c r="AH9" i="7" s="1"/>
  <c r="AH11" i="7" s="1"/>
  <c r="EF7" i="7"/>
  <c r="EE8" i="7"/>
  <c r="AG28" i="7"/>
  <c r="AG31" i="7"/>
  <c r="AG29" i="7"/>
  <c r="AG30" i="7"/>
  <c r="CV8" i="7"/>
  <c r="CW7" i="7"/>
  <c r="ED11" i="7"/>
  <c r="BN8" i="7"/>
  <c r="BN9" i="7" s="1"/>
  <c r="BN11" i="7" s="1"/>
  <c r="ED6" i="7"/>
  <c r="CS31" i="7"/>
  <c r="EB31" i="7" s="1"/>
  <c r="CS30" i="7"/>
  <c r="EB30" i="7" s="1"/>
  <c r="CS28" i="7"/>
  <c r="EB28" i="7" s="1"/>
  <c r="CS29" i="7"/>
  <c r="EB29" i="7" s="1"/>
  <c r="AF31" i="6"/>
  <c r="AF29" i="6"/>
  <c r="AF27" i="6"/>
  <c r="AF30" i="6"/>
  <c r="AF28" i="6"/>
  <c r="AF26" i="6"/>
  <c r="AF23" i="6"/>
  <c r="AF21" i="6"/>
  <c r="AF22" i="6"/>
  <c r="AF25" i="6"/>
  <c r="AF24" i="6"/>
  <c r="AF20" i="6"/>
  <c r="EB54" i="6"/>
  <c r="CS6" i="6"/>
  <c r="AE6" i="6" s="1"/>
  <c r="BL6" i="6"/>
  <c r="CT9" i="6"/>
  <c r="AG8" i="6"/>
  <c r="AG9" i="6" s="1"/>
  <c r="AG11" i="6" s="1"/>
  <c r="CU8" i="6"/>
  <c r="CV7" i="6"/>
  <c r="EE7" i="6"/>
  <c r="ED8" i="6"/>
  <c r="CR31" i="6"/>
  <c r="EA31" i="6" s="1"/>
  <c r="CR30" i="6"/>
  <c r="EA30" i="6" s="1"/>
  <c r="CR26" i="6"/>
  <c r="EA26" i="6" s="1"/>
  <c r="CR29" i="6"/>
  <c r="EA29" i="6" s="1"/>
  <c r="CR22" i="6"/>
  <c r="EA22" i="6" s="1"/>
  <c r="CR25" i="6"/>
  <c r="EA25" i="6" s="1"/>
  <c r="CR23" i="6"/>
  <c r="EA23" i="6" s="1"/>
  <c r="CR21" i="6"/>
  <c r="EA21" i="6" s="1"/>
  <c r="CR28" i="6"/>
  <c r="EA28" i="6" s="1"/>
  <c r="CR27" i="6"/>
  <c r="EA27" i="6" s="1"/>
  <c r="CR24" i="6"/>
  <c r="EA24" i="6" s="1"/>
  <c r="CR20" i="6"/>
  <c r="EA20" i="6" s="1"/>
  <c r="CS11" i="6"/>
  <c r="CS10" i="6"/>
  <c r="BL29" i="6"/>
  <c r="BL31" i="6"/>
  <c r="BL27" i="6"/>
  <c r="BL26" i="6"/>
  <c r="BL23" i="6"/>
  <c r="BL21" i="6"/>
  <c r="BL28" i="6"/>
  <c r="BL25" i="6"/>
  <c r="BL20" i="6"/>
  <c r="BL30" i="6"/>
  <c r="BL24" i="6"/>
  <c r="BL22" i="6"/>
  <c r="EC18" i="6"/>
  <c r="EC66" i="6" s="1"/>
  <c r="EC14" i="6"/>
  <c r="EC62" i="6" s="1"/>
  <c r="EC11" i="6"/>
  <c r="EC59" i="6" s="1"/>
  <c r="BM8" i="6"/>
  <c r="BM9" i="6" s="1"/>
  <c r="BM11" i="6" s="1"/>
  <c r="EC16" i="6"/>
  <c r="EC64" i="6" s="1"/>
  <c r="EC13" i="6"/>
  <c r="EC61" i="6" s="1"/>
  <c r="EC17" i="6"/>
  <c r="EC65" i="6" s="1"/>
  <c r="EC15" i="6"/>
  <c r="EC63" i="6" s="1"/>
  <c r="EC6" i="6"/>
  <c r="BM16" i="6" l="1"/>
  <c r="BM12" i="6"/>
  <c r="BM15" i="6"/>
  <c r="BM14" i="6"/>
  <c r="BM13" i="6"/>
  <c r="BM17" i="6"/>
  <c r="BM18" i="6"/>
  <c r="CU18" i="6"/>
  <c r="CU17" i="6"/>
  <c r="CU15" i="6"/>
  <c r="CU12" i="6"/>
  <c r="CU16" i="6"/>
  <c r="CU13" i="6"/>
  <c r="CU14" i="6"/>
  <c r="AF19" i="6"/>
  <c r="AG18" i="6"/>
  <c r="AG15" i="6"/>
  <c r="AG16" i="6"/>
  <c r="AG12" i="6"/>
  <c r="AG13" i="6"/>
  <c r="AG17" i="6"/>
  <c r="AG14" i="6"/>
  <c r="CT19" i="6"/>
  <c r="BL19" i="6"/>
  <c r="EA19" i="6"/>
  <c r="EA67" i="6" s="1"/>
  <c r="EB12" i="6"/>
  <c r="EB27" i="7"/>
  <c r="EF8" i="7"/>
  <c r="EG7" i="7"/>
  <c r="BN6" i="7"/>
  <c r="CU6" i="7"/>
  <c r="AG6" i="7" s="1"/>
  <c r="BN31" i="7"/>
  <c r="BN30" i="7"/>
  <c r="BN29" i="7"/>
  <c r="BN28" i="7"/>
  <c r="CV9" i="7"/>
  <c r="AI8" i="7"/>
  <c r="AI9" i="7" s="1"/>
  <c r="AI11" i="7" s="1"/>
  <c r="CU10" i="7"/>
  <c r="CU11" i="7"/>
  <c r="EE6" i="7"/>
  <c r="BO8" i="7"/>
  <c r="BO9" i="7" s="1"/>
  <c r="BO11" i="7" s="1"/>
  <c r="EE11" i="7"/>
  <c r="CT28" i="7"/>
  <c r="EC28" i="7" s="1"/>
  <c r="CT29" i="7"/>
  <c r="EC29" i="7" s="1"/>
  <c r="CT31" i="7"/>
  <c r="EC31" i="7" s="1"/>
  <c r="CT30" i="7"/>
  <c r="EC30" i="7" s="1"/>
  <c r="CW8" i="7"/>
  <c r="CX7" i="7"/>
  <c r="AH30" i="7"/>
  <c r="AH31" i="7"/>
  <c r="AH29" i="7"/>
  <c r="AH28" i="7"/>
  <c r="EE8" i="6"/>
  <c r="EF7" i="6"/>
  <c r="CV8" i="6"/>
  <c r="CW7" i="6"/>
  <c r="EC54" i="6"/>
  <c r="BM6" i="6"/>
  <c r="CT6" i="6"/>
  <c r="AF6" i="6" s="1"/>
  <c r="CS29" i="6"/>
  <c r="EB29" i="6" s="1"/>
  <c r="CS27" i="6"/>
  <c r="EB27" i="6" s="1"/>
  <c r="CS31" i="6"/>
  <c r="EB31" i="6" s="1"/>
  <c r="CS30" i="6"/>
  <c r="EB30" i="6" s="1"/>
  <c r="CS28" i="6"/>
  <c r="EB28" i="6" s="1"/>
  <c r="CS23" i="6"/>
  <c r="EB23" i="6" s="1"/>
  <c r="CS21" i="6"/>
  <c r="EB21" i="6" s="1"/>
  <c r="CS26" i="6"/>
  <c r="EB26" i="6" s="1"/>
  <c r="CS22" i="6"/>
  <c r="EB22" i="6" s="1"/>
  <c r="CS20" i="6"/>
  <c r="EB20" i="6" s="1"/>
  <c r="CS24" i="6"/>
  <c r="EB24" i="6" s="1"/>
  <c r="CS25" i="6"/>
  <c r="EB25" i="6" s="1"/>
  <c r="CU9" i="6"/>
  <c r="AH8" i="6"/>
  <c r="AH9" i="6" s="1"/>
  <c r="AH11" i="6" s="1"/>
  <c r="AG29" i="6"/>
  <c r="AG28" i="6"/>
  <c r="AG27" i="6"/>
  <c r="AG24" i="6"/>
  <c r="AG21" i="6"/>
  <c r="AG31" i="6"/>
  <c r="AG30" i="6"/>
  <c r="AG20" i="6"/>
  <c r="AG25" i="6"/>
  <c r="AG23" i="6"/>
  <c r="AG26" i="6"/>
  <c r="AG22" i="6"/>
  <c r="BM29" i="6"/>
  <c r="BM28" i="6"/>
  <c r="BM27" i="6"/>
  <c r="BM24" i="6"/>
  <c r="BM21" i="6"/>
  <c r="BM20" i="6"/>
  <c r="BM31" i="6"/>
  <c r="BM26" i="6"/>
  <c r="BM25" i="6"/>
  <c r="BM30" i="6"/>
  <c r="BM22" i="6"/>
  <c r="BM23" i="6"/>
  <c r="ED56" i="6"/>
  <c r="ED17" i="6"/>
  <c r="ED65" i="6" s="1"/>
  <c r="ED15" i="6"/>
  <c r="ED63" i="6" s="1"/>
  <c r="ED14" i="6"/>
  <c r="ED62" i="6" s="1"/>
  <c r="BN8" i="6"/>
  <c r="BN9" i="6" s="1"/>
  <c r="BN11" i="6" s="1"/>
  <c r="ED18" i="6"/>
  <c r="ED66" i="6" s="1"/>
  <c r="ED16" i="6"/>
  <c r="ED64" i="6" s="1"/>
  <c r="ED6" i="6"/>
  <c r="ED13" i="6"/>
  <c r="ED61" i="6" s="1"/>
  <c r="ED11" i="6"/>
  <c r="ED59" i="6" s="1"/>
  <c r="CT10" i="6"/>
  <c r="CT11" i="6"/>
  <c r="CV18" i="6" l="1"/>
  <c r="CV12" i="6"/>
  <c r="CV16" i="6"/>
  <c r="CV13" i="6"/>
  <c r="CV17" i="6"/>
  <c r="CV14" i="6"/>
  <c r="CV15" i="6"/>
  <c r="AG19" i="6"/>
  <c r="CU19" i="6"/>
  <c r="BN17" i="6"/>
  <c r="BN13" i="6"/>
  <c r="BN16" i="6"/>
  <c r="BN12" i="6"/>
  <c r="BN15" i="6"/>
  <c r="BN14" i="6"/>
  <c r="BN18" i="6"/>
  <c r="BM19" i="6"/>
  <c r="AH16" i="6"/>
  <c r="AH13" i="6"/>
  <c r="AH17" i="6"/>
  <c r="AH14" i="6"/>
  <c r="AH18" i="6"/>
  <c r="AH15" i="6"/>
  <c r="AH12" i="6"/>
  <c r="EB60" i="6"/>
  <c r="EB19" i="6"/>
  <c r="EB67" i="6" s="1"/>
  <c r="EC12" i="6"/>
  <c r="EC27" i="7"/>
  <c r="AJ8" i="7"/>
  <c r="AJ9" i="7" s="1"/>
  <c r="AJ11" i="7" s="1"/>
  <c r="CW9" i="7"/>
  <c r="CV10" i="7"/>
  <c r="CV11" i="7"/>
  <c r="CV6" i="7"/>
  <c r="AH6" i="7" s="1"/>
  <c r="BO6" i="7"/>
  <c r="CU31" i="7"/>
  <c r="ED31" i="7" s="1"/>
  <c r="CU30" i="7"/>
  <c r="ED30" i="7" s="1"/>
  <c r="CU29" i="7"/>
  <c r="ED29" i="7" s="1"/>
  <c r="CU28" i="7"/>
  <c r="ED28" i="7" s="1"/>
  <c r="EG8" i="7"/>
  <c r="EH7" i="7"/>
  <c r="CX8" i="7"/>
  <c r="CY7" i="7"/>
  <c r="BO30" i="7"/>
  <c r="BO31" i="7"/>
  <c r="BO28" i="7"/>
  <c r="BO29" i="7"/>
  <c r="AI30" i="7"/>
  <c r="AI28" i="7"/>
  <c r="AI31" i="7"/>
  <c r="AI29" i="7"/>
  <c r="EF6" i="7"/>
  <c r="EF11" i="7"/>
  <c r="BP8" i="7"/>
  <c r="BP9" i="7" s="1"/>
  <c r="BP11" i="7" s="1"/>
  <c r="CT29" i="6"/>
  <c r="EC29" i="6" s="1"/>
  <c r="CT28" i="6"/>
  <c r="EC28" i="6" s="1"/>
  <c r="CT27" i="6"/>
  <c r="EC27" i="6" s="1"/>
  <c r="CT31" i="6"/>
  <c r="EC31" i="6" s="1"/>
  <c r="CT30" i="6"/>
  <c r="EC30" i="6" s="1"/>
  <c r="CT24" i="6"/>
  <c r="EC24" i="6" s="1"/>
  <c r="CT21" i="6"/>
  <c r="EC21" i="6" s="1"/>
  <c r="CT20" i="6"/>
  <c r="EC20" i="6" s="1"/>
  <c r="CT22" i="6"/>
  <c r="EC22" i="6" s="1"/>
  <c r="CT26" i="6"/>
  <c r="EC26" i="6" s="1"/>
  <c r="CT23" i="6"/>
  <c r="EC23" i="6" s="1"/>
  <c r="CT25" i="6"/>
  <c r="EC25" i="6" s="1"/>
  <c r="AH30" i="6"/>
  <c r="AH28" i="6"/>
  <c r="AH25" i="6"/>
  <c r="AH24" i="6"/>
  <c r="AH22" i="6"/>
  <c r="AH31" i="6"/>
  <c r="AH29" i="6"/>
  <c r="AH26" i="6"/>
  <c r="AH20" i="6"/>
  <c r="AH23" i="6"/>
  <c r="AH21" i="6"/>
  <c r="AH27" i="6"/>
  <c r="EE56" i="6"/>
  <c r="EE18" i="6"/>
  <c r="EE66" i="6" s="1"/>
  <c r="EE16" i="6"/>
  <c r="EE64" i="6" s="1"/>
  <c r="EE6" i="6"/>
  <c r="EE13" i="6"/>
  <c r="EE61" i="6" s="1"/>
  <c r="EE17" i="6"/>
  <c r="EE65" i="6" s="1"/>
  <c r="EE15" i="6"/>
  <c r="EE63" i="6" s="1"/>
  <c r="EE14" i="6"/>
  <c r="EE62" i="6" s="1"/>
  <c r="EE11" i="6"/>
  <c r="EE59" i="6" s="1"/>
  <c r="BO8" i="6"/>
  <c r="BO9" i="6" s="1"/>
  <c r="BO11" i="6" s="1"/>
  <c r="CU11" i="6"/>
  <c r="CU10" i="6"/>
  <c r="CW8" i="6"/>
  <c r="CX7" i="6"/>
  <c r="CV9" i="6"/>
  <c r="AI8" i="6"/>
  <c r="AI9" i="6" s="1"/>
  <c r="AI11" i="6" s="1"/>
  <c r="ED54" i="6"/>
  <c r="CU6" i="6"/>
  <c r="AG6" i="6" s="1"/>
  <c r="BN6" i="6"/>
  <c r="BN31" i="6"/>
  <c r="BN30" i="6"/>
  <c r="BN28" i="6"/>
  <c r="BN25" i="6"/>
  <c r="BN24" i="6"/>
  <c r="BN22" i="6"/>
  <c r="BN20" i="6"/>
  <c r="BN26" i="6"/>
  <c r="BN23" i="6"/>
  <c r="BN29" i="6"/>
  <c r="BN27" i="6"/>
  <c r="BN21" i="6"/>
  <c r="EF8" i="6"/>
  <c r="EG7" i="6"/>
  <c r="AH19" i="6" l="1"/>
  <c r="BO18" i="6"/>
  <c r="BO14" i="6"/>
  <c r="BO17" i="6"/>
  <c r="BO13" i="6"/>
  <c r="BO16" i="6"/>
  <c r="BO12" i="6"/>
  <c r="BO15" i="6"/>
  <c r="CW16" i="6"/>
  <c r="CW15" i="6"/>
  <c r="CW13" i="6"/>
  <c r="CW17" i="6"/>
  <c r="CW14" i="6"/>
  <c r="CW18" i="6"/>
  <c r="CW12" i="6"/>
  <c r="CV19" i="6"/>
  <c r="AI17" i="6"/>
  <c r="AI14" i="6"/>
  <c r="AI18" i="6"/>
  <c r="AI15" i="6"/>
  <c r="AI12" i="6"/>
  <c r="AI16" i="6"/>
  <c r="AI13" i="6"/>
  <c r="BN19" i="6"/>
  <c r="ED12" i="6"/>
  <c r="ED60" i="6" s="1"/>
  <c r="EC60" i="6"/>
  <c r="EC19" i="6"/>
  <c r="EC67" i="6" s="1"/>
  <c r="ED27" i="7"/>
  <c r="BP6" i="7"/>
  <c r="CW6" i="7"/>
  <c r="AI6" i="7" s="1"/>
  <c r="AJ31" i="7"/>
  <c r="AJ28" i="7"/>
  <c r="AJ30" i="7"/>
  <c r="AJ29" i="7"/>
  <c r="BP31" i="7"/>
  <c r="BP28" i="7"/>
  <c r="BP30" i="7"/>
  <c r="BP29" i="7"/>
  <c r="AK8" i="7"/>
  <c r="AK9" i="7" s="1"/>
  <c r="AK11" i="7" s="1"/>
  <c r="CX9" i="7"/>
  <c r="CW10" i="7"/>
  <c r="CW11" i="7"/>
  <c r="EI7" i="7"/>
  <c r="EH8" i="7"/>
  <c r="CZ7" i="7"/>
  <c r="CY8" i="7"/>
  <c r="BQ8" i="7"/>
  <c r="BQ9" i="7" s="1"/>
  <c r="BQ11" i="7" s="1"/>
  <c r="EG6" i="7"/>
  <c r="EG11" i="7"/>
  <c r="CV30" i="7"/>
  <c r="EE30" i="7" s="1"/>
  <c r="CV31" i="7"/>
  <c r="EE31" i="7" s="1"/>
  <c r="CV28" i="7"/>
  <c r="EE28" i="7" s="1"/>
  <c r="CV29" i="7"/>
  <c r="EE29" i="7" s="1"/>
  <c r="AI31" i="6"/>
  <c r="AI27" i="6"/>
  <c r="AI25" i="6"/>
  <c r="AI23" i="6"/>
  <c r="AI28" i="6"/>
  <c r="AI24" i="6"/>
  <c r="AI26" i="6"/>
  <c r="AI30" i="6"/>
  <c r="AI29" i="6"/>
  <c r="AI20" i="6"/>
  <c r="AI22" i="6"/>
  <c r="AI21" i="6"/>
  <c r="CY7" i="6"/>
  <c r="CX8" i="6"/>
  <c r="EH7" i="6"/>
  <c r="EG8" i="6"/>
  <c r="CV11" i="6"/>
  <c r="CV10" i="6"/>
  <c r="AJ8" i="6"/>
  <c r="AJ9" i="6" s="1"/>
  <c r="AJ11" i="6" s="1"/>
  <c r="CW9" i="6"/>
  <c r="BO31" i="6"/>
  <c r="BO30" i="6"/>
  <c r="BO29" i="6"/>
  <c r="BO25" i="6"/>
  <c r="BO23" i="6"/>
  <c r="BO22" i="6"/>
  <c r="BO21" i="6"/>
  <c r="BO27" i="6"/>
  <c r="BO28" i="6"/>
  <c r="BO24" i="6"/>
  <c r="BO26" i="6"/>
  <c r="BO20" i="6"/>
  <c r="EF56" i="6"/>
  <c r="EF13" i="6"/>
  <c r="EF61" i="6" s="1"/>
  <c r="EF11" i="6"/>
  <c r="EF59" i="6" s="1"/>
  <c r="EF17" i="6"/>
  <c r="EF65" i="6" s="1"/>
  <c r="EF15" i="6"/>
  <c r="EF63" i="6" s="1"/>
  <c r="EF14" i="6"/>
  <c r="EF62" i="6" s="1"/>
  <c r="EF6" i="6"/>
  <c r="BP8" i="6"/>
  <c r="BP9" i="6" s="1"/>
  <c r="BP11" i="6" s="1"/>
  <c r="EF18" i="6"/>
  <c r="EF66" i="6" s="1"/>
  <c r="EF16" i="6"/>
  <c r="EF64" i="6" s="1"/>
  <c r="CU31" i="6"/>
  <c r="CU30" i="6"/>
  <c r="ED30" i="6" s="1"/>
  <c r="CU28" i="6"/>
  <c r="ED28" i="6" s="1"/>
  <c r="CU26" i="6"/>
  <c r="ED26" i="6" s="1"/>
  <c r="CU25" i="6"/>
  <c r="ED25" i="6" s="1"/>
  <c r="CU24" i="6"/>
  <c r="ED24" i="6" s="1"/>
  <c r="CU22" i="6"/>
  <c r="ED22" i="6" s="1"/>
  <c r="CU20" i="6"/>
  <c r="ED20" i="6" s="1"/>
  <c r="CU27" i="6"/>
  <c r="ED27" i="6" s="1"/>
  <c r="CU23" i="6"/>
  <c r="ED23" i="6" s="1"/>
  <c r="CU21" i="6"/>
  <c r="ED21" i="6" s="1"/>
  <c r="CU29" i="6"/>
  <c r="ED29" i="6" s="1"/>
  <c r="ED31" i="6"/>
  <c r="EE54" i="6"/>
  <c r="BO6" i="6"/>
  <c r="CV6" i="6"/>
  <c r="AH6" i="6" s="1"/>
  <c r="BP15" i="6" l="1"/>
  <c r="BP18" i="6"/>
  <c r="BP14" i="6"/>
  <c r="BP17" i="6"/>
  <c r="BP13" i="6"/>
  <c r="BP16" i="6"/>
  <c r="BP12" i="6"/>
  <c r="AI19" i="6"/>
  <c r="AJ17" i="6"/>
  <c r="AJ14" i="6"/>
  <c r="AJ18" i="6"/>
  <c r="AJ15" i="6"/>
  <c r="AJ12" i="6"/>
  <c r="AJ16" i="6"/>
  <c r="AJ13" i="6"/>
  <c r="CX17" i="6"/>
  <c r="CX16" i="6"/>
  <c r="CX15" i="6"/>
  <c r="CX14" i="6"/>
  <c r="CX18" i="6"/>
  <c r="CX12" i="6"/>
  <c r="CX13" i="6"/>
  <c r="CW19" i="6"/>
  <c r="BO19" i="6"/>
  <c r="ED19" i="6"/>
  <c r="ED67" i="6" s="1"/>
  <c r="EE12" i="6"/>
  <c r="EE27" i="7"/>
  <c r="CX6" i="7"/>
  <c r="AJ6" i="7" s="1"/>
  <c r="BQ6" i="7"/>
  <c r="BQ30" i="7"/>
  <c r="BQ31" i="7"/>
  <c r="BQ28" i="7"/>
  <c r="BQ29" i="7"/>
  <c r="CZ8" i="7"/>
  <c r="DA7" i="7"/>
  <c r="EJ7" i="7"/>
  <c r="EI8" i="7"/>
  <c r="CX11" i="7"/>
  <c r="CX10" i="7"/>
  <c r="AK31" i="7"/>
  <c r="AK30" i="7"/>
  <c r="AK28" i="7"/>
  <c r="AK29" i="7"/>
  <c r="CY9" i="7"/>
  <c r="AL8" i="7"/>
  <c r="AL9" i="7" s="1"/>
  <c r="AL11" i="7" s="1"/>
  <c r="EH11" i="7"/>
  <c r="BR8" i="7"/>
  <c r="BR9" i="7" s="1"/>
  <c r="BR11" i="7" s="1"/>
  <c r="EH6" i="7"/>
  <c r="CW31" i="7"/>
  <c r="EF31" i="7" s="1"/>
  <c r="CW29" i="7"/>
  <c r="EF29" i="7" s="1"/>
  <c r="CW28" i="7"/>
  <c r="EF28" i="7" s="1"/>
  <c r="CW30" i="7"/>
  <c r="EF30" i="7" s="1"/>
  <c r="CY8" i="6"/>
  <c r="CZ7" i="6"/>
  <c r="CW11" i="6"/>
  <c r="CW10" i="6"/>
  <c r="EG56" i="6"/>
  <c r="EG17" i="6"/>
  <c r="EG65" i="6" s="1"/>
  <c r="EG14" i="6"/>
  <c r="EG62" i="6" s="1"/>
  <c r="EG11" i="6"/>
  <c r="EG59" i="6" s="1"/>
  <c r="BQ8" i="6"/>
  <c r="BQ9" i="6" s="1"/>
  <c r="BQ11" i="6" s="1"/>
  <c r="EG15" i="6"/>
  <c r="EG63" i="6" s="1"/>
  <c r="EG13" i="6"/>
  <c r="EG61" i="6" s="1"/>
  <c r="EG6" i="6"/>
  <c r="EG18" i="6"/>
  <c r="EG66" i="6" s="1"/>
  <c r="EG16" i="6"/>
  <c r="EG64" i="6" s="1"/>
  <c r="BP31" i="6"/>
  <c r="BP29" i="6"/>
  <c r="BP30" i="6"/>
  <c r="BP27" i="6"/>
  <c r="BP28" i="6"/>
  <c r="BP26" i="6"/>
  <c r="BP23" i="6"/>
  <c r="BP21" i="6"/>
  <c r="BP22" i="6"/>
  <c r="BP20" i="6"/>
  <c r="BP24" i="6"/>
  <c r="BP25" i="6"/>
  <c r="EI7" i="6"/>
  <c r="EH8" i="6"/>
  <c r="CW6" i="6"/>
  <c r="AI6" i="6" s="1"/>
  <c r="BP6" i="6"/>
  <c r="EF54" i="6"/>
  <c r="AJ31" i="6"/>
  <c r="AJ29" i="6"/>
  <c r="AJ30" i="6"/>
  <c r="AJ27" i="6"/>
  <c r="AJ26" i="6"/>
  <c r="AJ23" i="6"/>
  <c r="AJ21" i="6"/>
  <c r="AJ28" i="6"/>
  <c r="AJ22" i="6"/>
  <c r="AJ25" i="6"/>
  <c r="AJ24" i="6"/>
  <c r="AJ20" i="6"/>
  <c r="CV31" i="6"/>
  <c r="EE31" i="6" s="1"/>
  <c r="CV26" i="6"/>
  <c r="EE26" i="6" s="1"/>
  <c r="CV29" i="6"/>
  <c r="EE29" i="6" s="1"/>
  <c r="CV27" i="6"/>
  <c r="EE27" i="6" s="1"/>
  <c r="CV25" i="6"/>
  <c r="EE25" i="6" s="1"/>
  <c r="CV23" i="6"/>
  <c r="EE23" i="6" s="1"/>
  <c r="CV28" i="6"/>
  <c r="EE28" i="6" s="1"/>
  <c r="CV24" i="6"/>
  <c r="EE24" i="6" s="1"/>
  <c r="CV21" i="6"/>
  <c r="EE21" i="6" s="1"/>
  <c r="CV20" i="6"/>
  <c r="EE20" i="6" s="1"/>
  <c r="CV30" i="6"/>
  <c r="EE30" i="6" s="1"/>
  <c r="CV22" i="6"/>
  <c r="EE22" i="6" s="1"/>
  <c r="CX9" i="6"/>
  <c r="AK8" i="6"/>
  <c r="AK9" i="6" s="1"/>
  <c r="AK11" i="6" s="1"/>
  <c r="BP19" i="6" l="1"/>
  <c r="AK18" i="6"/>
  <c r="AK17" i="6"/>
  <c r="AK15" i="6"/>
  <c r="AK16" i="6"/>
  <c r="AK12" i="6"/>
  <c r="AK14" i="6"/>
  <c r="AK13" i="6"/>
  <c r="BQ16" i="6"/>
  <c r="BQ12" i="6"/>
  <c r="BQ15" i="6"/>
  <c r="BQ18" i="6"/>
  <c r="BQ14" i="6"/>
  <c r="BQ17" i="6"/>
  <c r="BQ13" i="6"/>
  <c r="CY18" i="6"/>
  <c r="CY17" i="6"/>
  <c r="CY16" i="6"/>
  <c r="CY12" i="6"/>
  <c r="CY13" i="6"/>
  <c r="CY14" i="6"/>
  <c r="CY15" i="6"/>
  <c r="CX19" i="6"/>
  <c r="AJ19" i="6"/>
  <c r="EF12" i="6"/>
  <c r="EF60" i="6" s="1"/>
  <c r="EE19" i="6"/>
  <c r="EE67" i="6" s="1"/>
  <c r="EE60" i="6"/>
  <c r="EF27" i="7"/>
  <c r="AL30" i="7"/>
  <c r="AL29" i="7"/>
  <c r="AL31" i="7"/>
  <c r="AL28" i="7"/>
  <c r="CX30" i="7"/>
  <c r="EG30" i="7" s="1"/>
  <c r="CX31" i="7"/>
  <c r="EG31" i="7" s="1"/>
  <c r="CX29" i="7"/>
  <c r="EG29" i="7" s="1"/>
  <c r="CX28" i="7"/>
  <c r="EG28" i="7" s="1"/>
  <c r="DA8" i="7"/>
  <c r="DB7" i="7"/>
  <c r="BR6" i="7"/>
  <c r="CY6" i="7"/>
  <c r="AK6" i="7" s="1"/>
  <c r="CY10" i="7"/>
  <c r="CY11" i="7"/>
  <c r="CZ9" i="7"/>
  <c r="AM8" i="7"/>
  <c r="AM9" i="7" s="1"/>
  <c r="AM11" i="7" s="1"/>
  <c r="EI11" i="7"/>
  <c r="BS8" i="7"/>
  <c r="BS9" i="7" s="1"/>
  <c r="BS11" i="7" s="1"/>
  <c r="EI6" i="7"/>
  <c r="BR31" i="7"/>
  <c r="BR30" i="7"/>
  <c r="BR29" i="7"/>
  <c r="BR28" i="7"/>
  <c r="EJ8" i="7"/>
  <c r="EK7" i="7"/>
  <c r="EI8" i="6"/>
  <c r="EJ7" i="6"/>
  <c r="CY9" i="6"/>
  <c r="AL8" i="6"/>
  <c r="AL9" i="6" s="1"/>
  <c r="AL11" i="6" s="1"/>
  <c r="AK26" i="6"/>
  <c r="AK25" i="6"/>
  <c r="AK31" i="6"/>
  <c r="AK28" i="6"/>
  <c r="AK22" i="6"/>
  <c r="AK27" i="6"/>
  <c r="AK23" i="6"/>
  <c r="AK21" i="6"/>
  <c r="AK20" i="6"/>
  <c r="AK30" i="6"/>
  <c r="AK29" i="6"/>
  <c r="AK24" i="6"/>
  <c r="BQ30" i="6"/>
  <c r="BQ29" i="6"/>
  <c r="BQ27" i="6"/>
  <c r="BQ24" i="6"/>
  <c r="BQ28" i="6"/>
  <c r="BQ22" i="6"/>
  <c r="BQ31" i="6"/>
  <c r="BQ26" i="6"/>
  <c r="BQ21" i="6"/>
  <c r="BQ25" i="6"/>
  <c r="BQ23" i="6"/>
  <c r="BQ20" i="6"/>
  <c r="EG54" i="6"/>
  <c r="BQ6" i="6"/>
  <c r="CX6" i="6"/>
  <c r="AJ6" i="6" s="1"/>
  <c r="CW31" i="6"/>
  <c r="EF31" i="6" s="1"/>
  <c r="CW29" i="6"/>
  <c r="EF29" i="6" s="1"/>
  <c r="CW30" i="6"/>
  <c r="EF30" i="6" s="1"/>
  <c r="CW27" i="6"/>
  <c r="EF27" i="6" s="1"/>
  <c r="CW23" i="6"/>
  <c r="EF23" i="6" s="1"/>
  <c r="CW21" i="6"/>
  <c r="EF21" i="6" s="1"/>
  <c r="CW22" i="6"/>
  <c r="EF22" i="6" s="1"/>
  <c r="CW25" i="6"/>
  <c r="EF25" i="6" s="1"/>
  <c r="CW24" i="6"/>
  <c r="EF24" i="6" s="1"/>
  <c r="CW26" i="6"/>
  <c r="EF26" i="6" s="1"/>
  <c r="CW20" i="6"/>
  <c r="EF20" i="6" s="1"/>
  <c r="CW28" i="6"/>
  <c r="EF28" i="6" s="1"/>
  <c r="CX10" i="6"/>
  <c r="CX11" i="6"/>
  <c r="EH56" i="6"/>
  <c r="EH17" i="6"/>
  <c r="EH65" i="6" s="1"/>
  <c r="EH18" i="6"/>
  <c r="EH66" i="6" s="1"/>
  <c r="EH15" i="6"/>
  <c r="EH63" i="6" s="1"/>
  <c r="EH16" i="6"/>
  <c r="EH64" i="6" s="1"/>
  <c r="EH14" i="6"/>
  <c r="EH62" i="6" s="1"/>
  <c r="EH6" i="6"/>
  <c r="EH11" i="6"/>
  <c r="EH59" i="6" s="1"/>
  <c r="BR8" i="6"/>
  <c r="BR9" i="6" s="1"/>
  <c r="BR11" i="6" s="1"/>
  <c r="EH13" i="6"/>
  <c r="EH61" i="6" s="1"/>
  <c r="DA7" i="6"/>
  <c r="CZ8" i="6"/>
  <c r="BR17" i="6" l="1"/>
  <c r="BR13" i="6"/>
  <c r="BR16" i="6"/>
  <c r="BR12" i="6"/>
  <c r="BR15" i="6"/>
  <c r="BR18" i="6"/>
  <c r="BR14" i="6"/>
  <c r="CZ18" i="6"/>
  <c r="CZ17" i="6"/>
  <c r="CZ12" i="6"/>
  <c r="CZ15" i="6"/>
  <c r="CZ13" i="6"/>
  <c r="CZ16" i="6"/>
  <c r="CZ14" i="6"/>
  <c r="BQ19" i="6"/>
  <c r="AK19" i="6"/>
  <c r="CY19" i="6"/>
  <c r="AL18" i="6"/>
  <c r="AL16" i="6"/>
  <c r="AL13" i="6"/>
  <c r="AL17" i="6"/>
  <c r="AL15" i="6"/>
  <c r="AL14" i="6"/>
  <c r="AL12" i="6"/>
  <c r="EG12" i="6"/>
  <c r="EG60" i="6" s="1"/>
  <c r="EF19" i="6"/>
  <c r="EF67" i="6" s="1"/>
  <c r="EG27" i="7"/>
  <c r="EK8" i="7"/>
  <c r="EL7" i="7"/>
  <c r="DA9" i="7"/>
  <c r="AN8" i="7"/>
  <c r="AN9" i="7" s="1"/>
  <c r="AN11" i="7" s="1"/>
  <c r="EJ6" i="7"/>
  <c r="BT8" i="7"/>
  <c r="BT9" i="7" s="1"/>
  <c r="BT11" i="7" s="1"/>
  <c r="EJ11" i="7"/>
  <c r="CZ6" i="7"/>
  <c r="AL6" i="7" s="1"/>
  <c r="BS6" i="7"/>
  <c r="BS31" i="7"/>
  <c r="BS29" i="7"/>
  <c r="BS30" i="7"/>
  <c r="BS28" i="7"/>
  <c r="AM31" i="7"/>
  <c r="AM29" i="7"/>
  <c r="AM28" i="7"/>
  <c r="AM30" i="7"/>
  <c r="CZ11" i="7"/>
  <c r="CZ10" i="7"/>
  <c r="CY31" i="7"/>
  <c r="EH31" i="7" s="1"/>
  <c r="CY30" i="7"/>
  <c r="EH30" i="7" s="1"/>
  <c r="CY28" i="7"/>
  <c r="EH28" i="7" s="1"/>
  <c r="CY29" i="7"/>
  <c r="EH29" i="7" s="1"/>
  <c r="DB8" i="7"/>
  <c r="DC7" i="7"/>
  <c r="AL31" i="6"/>
  <c r="AL30" i="6"/>
  <c r="AL28" i="6"/>
  <c r="AL29" i="6"/>
  <c r="AL27" i="6"/>
  <c r="AL25" i="6"/>
  <c r="AL24" i="6"/>
  <c r="AL22" i="6"/>
  <c r="AL20" i="6"/>
  <c r="AL21" i="6"/>
  <c r="AL23" i="6"/>
  <c r="AL26" i="6"/>
  <c r="EJ8" i="6"/>
  <c r="EK7" i="6"/>
  <c r="DA8" i="6"/>
  <c r="DB7" i="6"/>
  <c r="BR31" i="6"/>
  <c r="BR30" i="6"/>
  <c r="BR28" i="6"/>
  <c r="BR29" i="6"/>
  <c r="BR27" i="6"/>
  <c r="BR25" i="6"/>
  <c r="BR24" i="6"/>
  <c r="BR22" i="6"/>
  <c r="BR20" i="6"/>
  <c r="BR21" i="6"/>
  <c r="BR26" i="6"/>
  <c r="BR23" i="6"/>
  <c r="CY10" i="6"/>
  <c r="CY11" i="6"/>
  <c r="EI56" i="6"/>
  <c r="EI18" i="6"/>
  <c r="EI66" i="6" s="1"/>
  <c r="EI16" i="6"/>
  <c r="EI64" i="6" s="1"/>
  <c r="EI6" i="6"/>
  <c r="EI17" i="6"/>
  <c r="EI65" i="6" s="1"/>
  <c r="EI14" i="6"/>
  <c r="EI62" i="6" s="1"/>
  <c r="BS8" i="6"/>
  <c r="BS9" i="6" s="1"/>
  <c r="BS11" i="6" s="1"/>
  <c r="EI15" i="6"/>
  <c r="EI63" i="6" s="1"/>
  <c r="EI11" i="6"/>
  <c r="EI59" i="6" s="1"/>
  <c r="EI13" i="6"/>
  <c r="EI61" i="6" s="1"/>
  <c r="CZ9" i="6"/>
  <c r="AM8" i="6"/>
  <c r="AM9" i="6" s="1"/>
  <c r="AM11" i="6" s="1"/>
  <c r="EH54" i="6"/>
  <c r="CY6" i="6"/>
  <c r="AK6" i="6" s="1"/>
  <c r="BR6" i="6"/>
  <c r="CX28" i="6"/>
  <c r="EG28" i="6" s="1"/>
  <c r="CX26" i="6"/>
  <c r="EG26" i="6" s="1"/>
  <c r="CX31" i="6"/>
  <c r="EG31" i="6" s="1"/>
  <c r="CX25" i="6"/>
  <c r="EG25" i="6" s="1"/>
  <c r="CX23" i="6"/>
  <c r="EG23" i="6" s="1"/>
  <c r="CX20" i="6"/>
  <c r="EG20" i="6" s="1"/>
  <c r="CX30" i="6"/>
  <c r="EG30" i="6" s="1"/>
  <c r="CX29" i="6"/>
  <c r="EG29" i="6" s="1"/>
  <c r="CX27" i="6"/>
  <c r="EG27" i="6" s="1"/>
  <c r="CX21" i="6"/>
  <c r="EG21" i="6" s="1"/>
  <c r="CX24" i="6"/>
  <c r="EG24" i="6" s="1"/>
  <c r="CX22" i="6"/>
  <c r="EG22" i="6" s="1"/>
  <c r="AL19" i="6" l="1"/>
  <c r="BR19" i="6"/>
  <c r="DA16" i="6"/>
  <c r="DA15" i="6"/>
  <c r="DA18" i="6"/>
  <c r="DA13" i="6"/>
  <c r="DA12" i="6"/>
  <c r="DA14" i="6"/>
  <c r="DA17" i="6"/>
  <c r="AM14" i="6"/>
  <c r="AM18" i="6"/>
  <c r="AM16" i="6"/>
  <c r="AM15" i="6"/>
  <c r="AM12" i="6"/>
  <c r="AM17" i="6"/>
  <c r="AM13" i="6"/>
  <c r="CZ19" i="6"/>
  <c r="BS18" i="6"/>
  <c r="BS14" i="6"/>
  <c r="BS17" i="6"/>
  <c r="BS13" i="6"/>
  <c r="BS12" i="6"/>
  <c r="BS16" i="6"/>
  <c r="BS15" i="6"/>
  <c r="EG19" i="6"/>
  <c r="EG67" i="6" s="1"/>
  <c r="EH12" i="6"/>
  <c r="EH60" i="6" s="1"/>
  <c r="EH27" i="7"/>
  <c r="AO8" i="7"/>
  <c r="AO9" i="7" s="1"/>
  <c r="AO11" i="7" s="1"/>
  <c r="DB9" i="7"/>
  <c r="BT31" i="7"/>
  <c r="BT30" i="7"/>
  <c r="BT28" i="7"/>
  <c r="BT29" i="7"/>
  <c r="DA6" i="7"/>
  <c r="AM6" i="7" s="1"/>
  <c r="BT6" i="7"/>
  <c r="AN31" i="7"/>
  <c r="AN30" i="7"/>
  <c r="AN28" i="7"/>
  <c r="AN29" i="7"/>
  <c r="EL8" i="7"/>
  <c r="EM7" i="7"/>
  <c r="CZ31" i="7"/>
  <c r="EI31" i="7" s="1"/>
  <c r="CZ29" i="7"/>
  <c r="EI29" i="7" s="1"/>
  <c r="CZ28" i="7"/>
  <c r="EI28" i="7" s="1"/>
  <c r="CZ30" i="7"/>
  <c r="EI30" i="7" s="1"/>
  <c r="EK6" i="7"/>
  <c r="EK11" i="7"/>
  <c r="BU8" i="7"/>
  <c r="BU9" i="7" s="1"/>
  <c r="BU11" i="7" s="1"/>
  <c r="DA10" i="7"/>
  <c r="DA11" i="7"/>
  <c r="DD7" i="7"/>
  <c r="DC8" i="7"/>
  <c r="DC7" i="6"/>
  <c r="DB8" i="6"/>
  <c r="EI54" i="6"/>
  <c r="CZ6" i="6"/>
  <c r="AL6" i="6" s="1"/>
  <c r="BS6" i="6"/>
  <c r="AN8" i="6"/>
  <c r="AN9" i="6" s="1"/>
  <c r="AN11" i="6" s="1"/>
  <c r="DA9" i="6"/>
  <c r="BS31" i="6"/>
  <c r="BS28" i="6"/>
  <c r="BS29" i="6"/>
  <c r="BS27" i="6"/>
  <c r="BS26" i="6"/>
  <c r="BS24" i="6"/>
  <c r="BS20" i="6"/>
  <c r="BS30" i="6"/>
  <c r="BS25" i="6"/>
  <c r="BS23" i="6"/>
  <c r="BS21" i="6"/>
  <c r="BS22" i="6"/>
  <c r="EK8" i="6"/>
  <c r="EL7" i="6"/>
  <c r="AM28" i="6"/>
  <c r="AM31" i="6"/>
  <c r="AM30" i="6"/>
  <c r="AM29" i="6"/>
  <c r="AM26" i="6"/>
  <c r="AM24" i="6"/>
  <c r="AM20" i="6"/>
  <c r="AM22" i="6"/>
  <c r="AM21" i="6"/>
  <c r="AM27" i="6"/>
  <c r="AM23" i="6"/>
  <c r="AM25" i="6"/>
  <c r="CZ11" i="6"/>
  <c r="CZ10" i="6"/>
  <c r="CY31" i="6"/>
  <c r="EH31" i="6" s="1"/>
  <c r="CY30" i="6"/>
  <c r="EH30" i="6" s="1"/>
  <c r="CY28" i="6"/>
  <c r="EH28" i="6" s="1"/>
  <c r="CY29" i="6"/>
  <c r="EH29" i="6" s="1"/>
  <c r="CY27" i="6"/>
  <c r="EH27" i="6" s="1"/>
  <c r="CY25" i="6"/>
  <c r="EH25" i="6" s="1"/>
  <c r="CY24" i="6"/>
  <c r="EH24" i="6" s="1"/>
  <c r="CY22" i="6"/>
  <c r="EH22" i="6" s="1"/>
  <c r="CY20" i="6"/>
  <c r="EH20" i="6" s="1"/>
  <c r="CY21" i="6"/>
  <c r="EH21" i="6" s="1"/>
  <c r="CY23" i="6"/>
  <c r="EH23" i="6" s="1"/>
  <c r="CY26" i="6"/>
  <c r="EH26" i="6" s="1"/>
  <c r="EJ13" i="6"/>
  <c r="EJ61" i="6" s="1"/>
  <c r="EJ18" i="6"/>
  <c r="EJ66" i="6" s="1"/>
  <c r="EJ56" i="6"/>
  <c r="EJ14" i="6"/>
  <c r="EJ62" i="6" s="1"/>
  <c r="BT8" i="6"/>
  <c r="BT9" i="6" s="1"/>
  <c r="BT11" i="6" s="1"/>
  <c r="EJ16" i="6"/>
  <c r="EJ64" i="6" s="1"/>
  <c r="EJ17" i="6"/>
  <c r="EJ65" i="6" s="1"/>
  <c r="EJ15" i="6"/>
  <c r="EJ63" i="6" s="1"/>
  <c r="EJ11" i="6"/>
  <c r="EJ59" i="6" s="1"/>
  <c r="EJ6" i="6"/>
  <c r="BT15" i="6" l="1"/>
  <c r="BT18" i="6"/>
  <c r="BT14" i="6"/>
  <c r="BT13" i="6"/>
  <c r="BT17" i="6"/>
  <c r="BT12" i="6"/>
  <c r="BT16" i="6"/>
  <c r="AM19" i="6"/>
  <c r="AN17" i="6"/>
  <c r="AN14" i="6"/>
  <c r="AN15" i="6"/>
  <c r="AN18" i="6"/>
  <c r="AN16" i="6"/>
  <c r="AN12" i="6"/>
  <c r="AN13" i="6"/>
  <c r="DB17" i="6"/>
  <c r="DB16" i="6"/>
  <c r="DB14" i="6"/>
  <c r="DB15" i="6"/>
  <c r="DB13" i="6"/>
  <c r="DB18" i="6"/>
  <c r="DB12" i="6"/>
  <c r="BS19" i="6"/>
  <c r="DA19" i="6"/>
  <c r="EH19" i="6"/>
  <c r="EH67" i="6" s="1"/>
  <c r="EI12" i="6"/>
  <c r="EI27" i="7"/>
  <c r="EL11" i="7"/>
  <c r="BV8" i="7"/>
  <c r="BV9" i="7" s="1"/>
  <c r="BV11" i="7" s="1"/>
  <c r="EL6" i="7"/>
  <c r="DA31" i="7"/>
  <c r="EJ31" i="7" s="1"/>
  <c r="DA29" i="7"/>
  <c r="EJ29" i="7" s="1"/>
  <c r="DA30" i="7"/>
  <c r="EJ30" i="7" s="1"/>
  <c r="DA28" i="7"/>
  <c r="EJ28" i="7" s="1"/>
  <c r="BU6" i="7"/>
  <c r="DB6" i="7"/>
  <c r="AN6" i="7" s="1"/>
  <c r="DC9" i="7"/>
  <c r="AP8" i="7"/>
  <c r="AP9" i="7" s="1"/>
  <c r="AP11" i="7" s="1"/>
  <c r="BU29" i="7"/>
  <c r="BU30" i="7"/>
  <c r="BU28" i="7"/>
  <c r="BU31" i="7"/>
  <c r="DB11" i="7"/>
  <c r="DB10" i="7"/>
  <c r="DD8" i="7"/>
  <c r="DE7" i="7"/>
  <c r="EN7" i="7"/>
  <c r="EM8" i="7"/>
  <c r="AO29" i="7"/>
  <c r="AO30" i="7"/>
  <c r="AO28" i="7"/>
  <c r="AO31" i="7"/>
  <c r="EK56" i="6"/>
  <c r="EK14" i="6"/>
  <c r="EK62" i="6" s="1"/>
  <c r="EK11" i="6"/>
  <c r="EK59" i="6" s="1"/>
  <c r="BU8" i="6"/>
  <c r="BU9" i="6" s="1"/>
  <c r="BU11" i="6" s="1"/>
  <c r="EK15" i="6"/>
  <c r="EK63" i="6" s="1"/>
  <c r="EK13" i="6"/>
  <c r="EK61" i="6" s="1"/>
  <c r="EK16" i="6"/>
  <c r="EK64" i="6" s="1"/>
  <c r="EK18" i="6"/>
  <c r="EK66" i="6" s="1"/>
  <c r="EK17" i="6"/>
  <c r="EK65" i="6" s="1"/>
  <c r="EK6" i="6"/>
  <c r="AN29" i="6"/>
  <c r="AN27" i="6"/>
  <c r="AN28" i="6"/>
  <c r="AN26" i="6"/>
  <c r="AN23" i="6"/>
  <c r="AN21" i="6"/>
  <c r="AN30" i="6"/>
  <c r="AN25" i="6"/>
  <c r="AN20" i="6"/>
  <c r="AN31" i="6"/>
  <c r="AN22" i="6"/>
  <c r="AN24" i="6"/>
  <c r="BT29" i="6"/>
  <c r="BT27" i="6"/>
  <c r="BT26" i="6"/>
  <c r="BT23" i="6"/>
  <c r="BT21" i="6"/>
  <c r="BT31" i="6"/>
  <c r="BT25" i="6"/>
  <c r="BT28" i="6"/>
  <c r="BT24" i="6"/>
  <c r="BT20" i="6"/>
  <c r="BT30" i="6"/>
  <c r="BT22" i="6"/>
  <c r="CZ28" i="6"/>
  <c r="EI28" i="6" s="1"/>
  <c r="CZ26" i="6"/>
  <c r="EI26" i="6" s="1"/>
  <c r="CZ30" i="6"/>
  <c r="EI30" i="6" s="1"/>
  <c r="CZ29" i="6"/>
  <c r="EI29" i="6" s="1"/>
  <c r="CZ24" i="6"/>
  <c r="EI24" i="6" s="1"/>
  <c r="CZ20" i="6"/>
  <c r="EI20" i="6" s="1"/>
  <c r="CZ22" i="6"/>
  <c r="EI22" i="6" s="1"/>
  <c r="CZ21" i="6"/>
  <c r="EI21" i="6" s="1"/>
  <c r="CZ27" i="6"/>
  <c r="EI27" i="6" s="1"/>
  <c r="CZ31" i="6"/>
  <c r="EI31" i="6" s="1"/>
  <c r="CZ25" i="6"/>
  <c r="EI25" i="6" s="1"/>
  <c r="CZ23" i="6"/>
  <c r="EI23" i="6" s="1"/>
  <c r="DB9" i="6"/>
  <c r="AO8" i="6"/>
  <c r="AO9" i="6" s="1"/>
  <c r="AO11" i="6" s="1"/>
  <c r="EJ54" i="6"/>
  <c r="BT6" i="6"/>
  <c r="DA6" i="6"/>
  <c r="AM6" i="6" s="1"/>
  <c r="EM7" i="6"/>
  <c r="EL8" i="6"/>
  <c r="DA11" i="6"/>
  <c r="DA10" i="6"/>
  <c r="DC8" i="6"/>
  <c r="DD7" i="6"/>
  <c r="DB19" i="6" l="1"/>
  <c r="AN19" i="6"/>
  <c r="BT19" i="6"/>
  <c r="DC18" i="6"/>
  <c r="DC17" i="6"/>
  <c r="DC15" i="6"/>
  <c r="DC14" i="6"/>
  <c r="DC13" i="6"/>
  <c r="DC16" i="6"/>
  <c r="DC12" i="6"/>
  <c r="AO18" i="6"/>
  <c r="AO15" i="6"/>
  <c r="AO17" i="6"/>
  <c r="AO16" i="6"/>
  <c r="AO12" i="6"/>
  <c r="AO13" i="6"/>
  <c r="AO14" i="6"/>
  <c r="BU16" i="6"/>
  <c r="BU12" i="6"/>
  <c r="BU15" i="6"/>
  <c r="BU14" i="6"/>
  <c r="BU18" i="6"/>
  <c r="BU17" i="6"/>
  <c r="BU13" i="6"/>
  <c r="EJ12" i="6"/>
  <c r="EI60" i="6"/>
  <c r="EI19" i="6"/>
  <c r="EI67" i="6" s="1"/>
  <c r="EJ27" i="7"/>
  <c r="EN8" i="7"/>
  <c r="EO7" i="7"/>
  <c r="BW8" i="7"/>
  <c r="BW9" i="7" s="1"/>
  <c r="BW11" i="7" s="1"/>
  <c r="EM6" i="7"/>
  <c r="EM11" i="7"/>
  <c r="DB30" i="7"/>
  <c r="EK30" i="7" s="1"/>
  <c r="DB29" i="7"/>
  <c r="EK29" i="7" s="1"/>
  <c r="DB28" i="7"/>
  <c r="EK28" i="7" s="1"/>
  <c r="DB31" i="7"/>
  <c r="EK31" i="7" s="1"/>
  <c r="BV31" i="7"/>
  <c r="BV30" i="7"/>
  <c r="BV29" i="7"/>
  <c r="BV28" i="7"/>
  <c r="DE8" i="7"/>
  <c r="DF7" i="7"/>
  <c r="AP31" i="7"/>
  <c r="AP30" i="7"/>
  <c r="AP29" i="7"/>
  <c r="AP28" i="7"/>
  <c r="BV6" i="7"/>
  <c r="DC6" i="7"/>
  <c r="AO6" i="7" s="1"/>
  <c r="DD9" i="7"/>
  <c r="AQ8" i="7"/>
  <c r="AQ9" i="7" s="1"/>
  <c r="AQ11" i="7" s="1"/>
  <c r="DC10" i="7"/>
  <c r="DC11" i="7"/>
  <c r="DD8" i="6"/>
  <c r="DE7" i="6"/>
  <c r="EL56" i="6"/>
  <c r="EL17" i="6"/>
  <c r="EL65" i="6" s="1"/>
  <c r="EL15" i="6"/>
  <c r="EL63" i="6" s="1"/>
  <c r="EL13" i="6"/>
  <c r="EL61" i="6" s="1"/>
  <c r="EL11" i="6"/>
  <c r="EL59" i="6" s="1"/>
  <c r="EL6" i="6"/>
  <c r="EL16" i="6"/>
  <c r="EL64" i="6" s="1"/>
  <c r="EL18" i="6"/>
  <c r="EL66" i="6" s="1"/>
  <c r="EL14" i="6"/>
  <c r="EL62" i="6" s="1"/>
  <c r="BV8" i="6"/>
  <c r="BV9" i="6" s="1"/>
  <c r="BV11" i="6" s="1"/>
  <c r="DC9" i="6"/>
  <c r="AP8" i="6"/>
  <c r="AP9" i="6" s="1"/>
  <c r="AP11" i="6" s="1"/>
  <c r="EM8" i="6"/>
  <c r="EN7" i="6"/>
  <c r="BU31" i="6"/>
  <c r="BU30" i="6"/>
  <c r="BU28" i="6"/>
  <c r="BU23" i="6"/>
  <c r="BU22" i="6"/>
  <c r="BU26" i="6"/>
  <c r="BU25" i="6"/>
  <c r="BU20" i="6"/>
  <c r="BU29" i="6"/>
  <c r="BU24" i="6"/>
  <c r="BU27" i="6"/>
  <c r="BU21" i="6"/>
  <c r="DA29" i="6"/>
  <c r="EJ29" i="6" s="1"/>
  <c r="DA27" i="6"/>
  <c r="EJ27" i="6" s="1"/>
  <c r="DA31" i="6"/>
  <c r="EJ31" i="6" s="1"/>
  <c r="DA28" i="6"/>
  <c r="EJ28" i="6" s="1"/>
  <c r="DA26" i="6"/>
  <c r="EJ26" i="6" s="1"/>
  <c r="DA23" i="6"/>
  <c r="EJ23" i="6" s="1"/>
  <c r="DA21" i="6"/>
  <c r="EJ21" i="6" s="1"/>
  <c r="DA25" i="6"/>
  <c r="EJ25" i="6" s="1"/>
  <c r="DA20" i="6"/>
  <c r="EJ20" i="6" s="1"/>
  <c r="DA30" i="6"/>
  <c r="EJ30" i="6" s="1"/>
  <c r="DA24" i="6"/>
  <c r="EJ24" i="6" s="1"/>
  <c r="DA22" i="6"/>
  <c r="EJ22" i="6" s="1"/>
  <c r="DB10" i="6"/>
  <c r="DB11" i="6"/>
  <c r="EK54" i="6"/>
  <c r="BU6" i="6"/>
  <c r="DB6" i="6"/>
  <c r="AN6" i="6" s="1"/>
  <c r="AO31" i="6"/>
  <c r="AO30" i="6"/>
  <c r="AO23" i="6"/>
  <c r="AO22" i="6"/>
  <c r="AO27" i="6"/>
  <c r="AO24" i="6"/>
  <c r="AO29" i="6"/>
  <c r="AO28" i="6"/>
  <c r="AO26" i="6"/>
  <c r="AO21" i="6"/>
  <c r="AO25" i="6"/>
  <c r="AO20" i="6"/>
  <c r="BU19" i="6" l="1"/>
  <c r="AO19" i="6"/>
  <c r="AP17" i="6"/>
  <c r="AP16" i="6"/>
  <c r="AP18" i="6"/>
  <c r="AP13" i="6"/>
  <c r="AP12" i="6"/>
  <c r="AP14" i="6"/>
  <c r="AP15" i="6"/>
  <c r="DC19" i="6"/>
  <c r="DD18" i="6"/>
  <c r="DD12" i="6"/>
  <c r="DD16" i="6"/>
  <c r="DD14" i="6"/>
  <c r="DD17" i="6"/>
  <c r="DD15" i="6"/>
  <c r="DD13" i="6"/>
  <c r="BV17" i="6"/>
  <c r="BV13" i="6"/>
  <c r="BV16" i="6"/>
  <c r="BV12" i="6"/>
  <c r="BV15" i="6"/>
  <c r="BV14" i="6"/>
  <c r="BV18" i="6"/>
  <c r="EK12" i="6"/>
  <c r="EK19" i="6" s="1"/>
  <c r="EK67" i="6" s="1"/>
  <c r="EJ60" i="6"/>
  <c r="EJ19" i="6"/>
  <c r="EJ67" i="6" s="1"/>
  <c r="EK27" i="7"/>
  <c r="DD11" i="7"/>
  <c r="DD10" i="7"/>
  <c r="EO8" i="7"/>
  <c r="EP7" i="7"/>
  <c r="AQ31" i="7"/>
  <c r="AQ30" i="7"/>
  <c r="AQ28" i="7"/>
  <c r="AQ29" i="7"/>
  <c r="DF8" i="7"/>
  <c r="DG7" i="7"/>
  <c r="AR8" i="7"/>
  <c r="AR9" i="7" s="1"/>
  <c r="AR11" i="7" s="1"/>
  <c r="DE9" i="7"/>
  <c r="DD6" i="7"/>
  <c r="AP6" i="7" s="1"/>
  <c r="BW6" i="7"/>
  <c r="EN6" i="7"/>
  <c r="EN11" i="7"/>
  <c r="BX8" i="7"/>
  <c r="BX9" i="7" s="1"/>
  <c r="BX11" i="7" s="1"/>
  <c r="DC31" i="7"/>
  <c r="EL31" i="7" s="1"/>
  <c r="DC30" i="7"/>
  <c r="EL30" i="7" s="1"/>
  <c r="DC29" i="7"/>
  <c r="EL29" i="7" s="1"/>
  <c r="DC28" i="7"/>
  <c r="EL28" i="7" s="1"/>
  <c r="BW31" i="7"/>
  <c r="BW30" i="7"/>
  <c r="BW28" i="7"/>
  <c r="BW29" i="7"/>
  <c r="EO7" i="6"/>
  <c r="EN8" i="6"/>
  <c r="AP31" i="6"/>
  <c r="AP30" i="6"/>
  <c r="AP28" i="6"/>
  <c r="AP25" i="6"/>
  <c r="AP24" i="6"/>
  <c r="AP22" i="6"/>
  <c r="AP20" i="6"/>
  <c r="AP29" i="6"/>
  <c r="AP27" i="6"/>
  <c r="AP26" i="6"/>
  <c r="AP21" i="6"/>
  <c r="AP23" i="6"/>
  <c r="DC11" i="6"/>
  <c r="DC10" i="6"/>
  <c r="EL54" i="6"/>
  <c r="DC6" i="6"/>
  <c r="AO6" i="6" s="1"/>
  <c r="BV6" i="6"/>
  <c r="EM56" i="6"/>
  <c r="EM18" i="6"/>
  <c r="EM66" i="6" s="1"/>
  <c r="EM17" i="6"/>
  <c r="EM65" i="6" s="1"/>
  <c r="EM16" i="6"/>
  <c r="EM64" i="6" s="1"/>
  <c r="EM6" i="6"/>
  <c r="EM15" i="6"/>
  <c r="EM63" i="6" s="1"/>
  <c r="EM14" i="6"/>
  <c r="EM62" i="6" s="1"/>
  <c r="EM13" i="6"/>
  <c r="EM61" i="6" s="1"/>
  <c r="EM11" i="6"/>
  <c r="EM59" i="6" s="1"/>
  <c r="BW8" i="6"/>
  <c r="BW9" i="6" s="1"/>
  <c r="BW11" i="6" s="1"/>
  <c r="DB31" i="6"/>
  <c r="EK31" i="6" s="1"/>
  <c r="DB30" i="6"/>
  <c r="EK30" i="6" s="1"/>
  <c r="DB23" i="6"/>
  <c r="EK23" i="6" s="1"/>
  <c r="DB22" i="6"/>
  <c r="EK22" i="6" s="1"/>
  <c r="DB26" i="6"/>
  <c r="EK26" i="6" s="1"/>
  <c r="DB24" i="6"/>
  <c r="EK24" i="6" s="1"/>
  <c r="DB29" i="6"/>
  <c r="EK29" i="6" s="1"/>
  <c r="DB27" i="6"/>
  <c r="EK27" i="6" s="1"/>
  <c r="DB25" i="6"/>
  <c r="EK25" i="6" s="1"/>
  <c r="DB20" i="6"/>
  <c r="EK20" i="6" s="1"/>
  <c r="DB28" i="6"/>
  <c r="EK28" i="6" s="1"/>
  <c r="DB21" i="6"/>
  <c r="EK21" i="6" s="1"/>
  <c r="DE8" i="6"/>
  <c r="DF7" i="6"/>
  <c r="BV31" i="6"/>
  <c r="BV30" i="6"/>
  <c r="BV28" i="6"/>
  <c r="BV29" i="6"/>
  <c r="BV25" i="6"/>
  <c r="BV24" i="6"/>
  <c r="BV22" i="6"/>
  <c r="BV20" i="6"/>
  <c r="BV23" i="6"/>
  <c r="BV21" i="6"/>
  <c r="BV26" i="6"/>
  <c r="BV27" i="6"/>
  <c r="AQ8" i="6"/>
  <c r="AQ9" i="6" s="1"/>
  <c r="AQ11" i="6" s="1"/>
  <c r="DD9" i="6"/>
  <c r="BV19" i="6" l="1"/>
  <c r="DD19" i="6"/>
  <c r="DE16" i="6"/>
  <c r="DE15" i="6"/>
  <c r="DE13" i="6"/>
  <c r="DE17" i="6"/>
  <c r="DE12" i="6"/>
  <c r="DE18" i="6"/>
  <c r="DE14" i="6"/>
  <c r="BW18" i="6"/>
  <c r="BW14" i="6"/>
  <c r="BW17" i="6"/>
  <c r="BW13" i="6"/>
  <c r="BW16" i="6"/>
  <c r="BW12" i="6"/>
  <c r="BW15" i="6"/>
  <c r="AQ18" i="6"/>
  <c r="AQ14" i="6"/>
  <c r="AQ13" i="6"/>
  <c r="AQ12" i="6"/>
  <c r="AQ15" i="6"/>
  <c r="AQ17" i="6"/>
  <c r="AQ16" i="6"/>
  <c r="AP19" i="6"/>
  <c r="EK60" i="6"/>
  <c r="EL12" i="6"/>
  <c r="EL27" i="7"/>
  <c r="DE11" i="7"/>
  <c r="DE10" i="7"/>
  <c r="AR31" i="7"/>
  <c r="AR28" i="7"/>
  <c r="AR29" i="7"/>
  <c r="AR30" i="7"/>
  <c r="DH7" i="7"/>
  <c r="DG8" i="7"/>
  <c r="BX31" i="7"/>
  <c r="BX28" i="7"/>
  <c r="BX29" i="7"/>
  <c r="BX30" i="7"/>
  <c r="AS8" i="7"/>
  <c r="AS9" i="7" s="1"/>
  <c r="AS11" i="7" s="1"/>
  <c r="DF9" i="7"/>
  <c r="EP8" i="7"/>
  <c r="EQ7" i="7"/>
  <c r="BX6" i="7"/>
  <c r="DE6" i="7"/>
  <c r="AQ6" i="7" s="1"/>
  <c r="BY8" i="7"/>
  <c r="BY9" i="7" s="1"/>
  <c r="BY11" i="7" s="1"/>
  <c r="EO11" i="7"/>
  <c r="EO6" i="7"/>
  <c r="DD31" i="7"/>
  <c r="EM31" i="7" s="1"/>
  <c r="DD30" i="7"/>
  <c r="EM30" i="7" s="1"/>
  <c r="DD28" i="7"/>
  <c r="EM28" i="7" s="1"/>
  <c r="DD29" i="7"/>
  <c r="EM29" i="7" s="1"/>
  <c r="DD10" i="6"/>
  <c r="DD11" i="6"/>
  <c r="AR8" i="6"/>
  <c r="AR9" i="6" s="1"/>
  <c r="AR11" i="6" s="1"/>
  <c r="DE9" i="6"/>
  <c r="EO8" i="6"/>
  <c r="EP7" i="6"/>
  <c r="DC31" i="6"/>
  <c r="EL31" i="6" s="1"/>
  <c r="DC30" i="6"/>
  <c r="EL30" i="6" s="1"/>
  <c r="DC28" i="6"/>
  <c r="EL28" i="6" s="1"/>
  <c r="DC25" i="6"/>
  <c r="EL25" i="6" s="1"/>
  <c r="DC24" i="6"/>
  <c r="EL24" i="6" s="1"/>
  <c r="DC22" i="6"/>
  <c r="EL22" i="6" s="1"/>
  <c r="DC20" i="6"/>
  <c r="EL20" i="6" s="1"/>
  <c r="DC27" i="6"/>
  <c r="EL27" i="6" s="1"/>
  <c r="DC29" i="6"/>
  <c r="EL29" i="6" s="1"/>
  <c r="DC26" i="6"/>
  <c r="EL26" i="6" s="1"/>
  <c r="DC21" i="6"/>
  <c r="EL21" i="6" s="1"/>
  <c r="DC23" i="6"/>
  <c r="EL23" i="6" s="1"/>
  <c r="AQ31" i="6"/>
  <c r="AQ29" i="6"/>
  <c r="AQ27" i="6"/>
  <c r="AQ21" i="6"/>
  <c r="AQ26" i="6"/>
  <c r="AQ30" i="6"/>
  <c r="AQ28" i="6"/>
  <c r="AQ25" i="6"/>
  <c r="AQ23" i="6"/>
  <c r="AQ24" i="6"/>
  <c r="AQ20" i="6"/>
  <c r="AQ22" i="6"/>
  <c r="BW29" i="6"/>
  <c r="BW30" i="6"/>
  <c r="BW28" i="6"/>
  <c r="BW27" i="6"/>
  <c r="BW21" i="6"/>
  <c r="BW22" i="6"/>
  <c r="BW20" i="6"/>
  <c r="BW24" i="6"/>
  <c r="BW31" i="6"/>
  <c r="BW25" i="6"/>
  <c r="BW23" i="6"/>
  <c r="BW26" i="6"/>
  <c r="DG7" i="6"/>
  <c r="DF8" i="6"/>
  <c r="EM54" i="6"/>
  <c r="BW6" i="6"/>
  <c r="DD6" i="6"/>
  <c r="AP6" i="6" s="1"/>
  <c r="EN56" i="6"/>
  <c r="EN18" i="6"/>
  <c r="EN66" i="6" s="1"/>
  <c r="EN13" i="6"/>
  <c r="EN61" i="6" s="1"/>
  <c r="EN16" i="6"/>
  <c r="EN64" i="6" s="1"/>
  <c r="EN14" i="6"/>
  <c r="EN62" i="6" s="1"/>
  <c r="BX8" i="6"/>
  <c r="BX9" i="6" s="1"/>
  <c r="BX11" i="6" s="1"/>
  <c r="EN17" i="6"/>
  <c r="EN65" i="6" s="1"/>
  <c r="EN11" i="6"/>
  <c r="EN59" i="6" s="1"/>
  <c r="EN6" i="6"/>
  <c r="EN15" i="6"/>
  <c r="EN63" i="6" s="1"/>
  <c r="DF17" i="6" l="1"/>
  <c r="DF16" i="6"/>
  <c r="DF14" i="6"/>
  <c r="DF12" i="6"/>
  <c r="DF18" i="6"/>
  <c r="DF13" i="6"/>
  <c r="DF15" i="6"/>
  <c r="AQ19" i="6"/>
  <c r="AR17" i="6"/>
  <c r="AR14" i="6"/>
  <c r="AR15" i="6"/>
  <c r="AR13" i="6"/>
  <c r="AR16" i="6"/>
  <c r="AR18" i="6"/>
  <c r="AR12" i="6"/>
  <c r="BW19" i="6"/>
  <c r="DE19" i="6"/>
  <c r="BX15" i="6"/>
  <c r="BX18" i="6"/>
  <c r="BX14" i="6"/>
  <c r="BX17" i="6"/>
  <c r="BX12" i="6"/>
  <c r="BX13" i="6"/>
  <c r="BX16" i="6"/>
  <c r="EM12" i="6"/>
  <c r="EL60" i="6"/>
  <c r="EL19" i="6"/>
  <c r="EL67" i="6" s="1"/>
  <c r="EM27" i="7"/>
  <c r="ER7" i="7"/>
  <c r="EQ8" i="7"/>
  <c r="DE31" i="7"/>
  <c r="EN31" i="7" s="1"/>
  <c r="DE29" i="7"/>
  <c r="EN29" i="7" s="1"/>
  <c r="DE28" i="7"/>
  <c r="EN28" i="7" s="1"/>
  <c r="DE30" i="7"/>
  <c r="EN30" i="7" s="1"/>
  <c r="BY30" i="7"/>
  <c r="BY31" i="7"/>
  <c r="BY29" i="7"/>
  <c r="BY28" i="7"/>
  <c r="AS30" i="7"/>
  <c r="AS31" i="7"/>
  <c r="AS29" i="7"/>
  <c r="AS28" i="7"/>
  <c r="AT8" i="7"/>
  <c r="AT9" i="7" s="1"/>
  <c r="AT11" i="7" s="1"/>
  <c r="DG9" i="7"/>
  <c r="DF6" i="7"/>
  <c r="AR6" i="7" s="1"/>
  <c r="BY6" i="7"/>
  <c r="DF11" i="7"/>
  <c r="DF10" i="7"/>
  <c r="DH8" i="7"/>
  <c r="DI7" i="7"/>
  <c r="EP11" i="7"/>
  <c r="BZ8" i="7"/>
  <c r="BZ9" i="7" s="1"/>
  <c r="BZ11" i="7" s="1"/>
  <c r="EP6" i="7"/>
  <c r="BX29" i="6"/>
  <c r="BX28" i="6"/>
  <c r="BX27" i="6"/>
  <c r="BX31" i="6"/>
  <c r="BX26" i="6"/>
  <c r="BX23" i="6"/>
  <c r="BX21" i="6"/>
  <c r="BX24" i="6"/>
  <c r="BX20" i="6"/>
  <c r="BX25" i="6"/>
  <c r="BX30" i="6"/>
  <c r="BX22" i="6"/>
  <c r="DF9" i="6"/>
  <c r="AS8" i="6"/>
  <c r="AS9" i="6" s="1"/>
  <c r="AS11" i="6" s="1"/>
  <c r="DE11" i="6"/>
  <c r="DE10" i="6"/>
  <c r="EN54" i="6"/>
  <c r="DE6" i="6"/>
  <c r="AQ6" i="6" s="1"/>
  <c r="BX6" i="6"/>
  <c r="DG8" i="6"/>
  <c r="DH7" i="6"/>
  <c r="EQ7" i="6"/>
  <c r="EP8" i="6"/>
  <c r="EO56" i="6"/>
  <c r="EO14" i="6"/>
  <c r="EO62" i="6" s="1"/>
  <c r="EO11" i="6"/>
  <c r="EO59" i="6" s="1"/>
  <c r="BY8" i="6"/>
  <c r="BY9" i="6" s="1"/>
  <c r="BY11" i="6" s="1"/>
  <c r="EO17" i="6"/>
  <c r="EO65" i="6" s="1"/>
  <c r="EO18" i="6"/>
  <c r="EO66" i="6" s="1"/>
  <c r="EO16" i="6"/>
  <c r="EO64" i="6" s="1"/>
  <c r="EO6" i="6"/>
  <c r="EO15" i="6"/>
  <c r="EO63" i="6" s="1"/>
  <c r="EO13" i="6"/>
  <c r="EO61" i="6" s="1"/>
  <c r="AR29" i="6"/>
  <c r="AR28" i="6"/>
  <c r="AR27" i="6"/>
  <c r="AR26" i="6"/>
  <c r="AR23" i="6"/>
  <c r="AR21" i="6"/>
  <c r="AR24" i="6"/>
  <c r="AR20" i="6"/>
  <c r="AR30" i="6"/>
  <c r="AR25" i="6"/>
  <c r="AR31" i="6"/>
  <c r="AR22" i="6"/>
  <c r="DD31" i="6"/>
  <c r="EM31" i="6" s="1"/>
  <c r="DD29" i="6"/>
  <c r="EM29" i="6" s="1"/>
  <c r="DD26" i="6"/>
  <c r="EM26" i="6" s="1"/>
  <c r="DD27" i="6"/>
  <c r="EM27" i="6" s="1"/>
  <c r="DD30" i="6"/>
  <c r="EM30" i="6" s="1"/>
  <c r="DD21" i="6"/>
  <c r="EM21" i="6" s="1"/>
  <c r="DD28" i="6"/>
  <c r="EM28" i="6" s="1"/>
  <c r="DD25" i="6"/>
  <c r="EM25" i="6" s="1"/>
  <c r="DD22" i="6"/>
  <c r="EM22" i="6" s="1"/>
  <c r="DD23" i="6"/>
  <c r="EM23" i="6" s="1"/>
  <c r="DD24" i="6"/>
  <c r="EM24" i="6" s="1"/>
  <c r="DD20" i="6"/>
  <c r="EM20" i="6" s="1"/>
  <c r="DF19" i="6" l="1"/>
  <c r="BY16" i="6"/>
  <c r="BY12" i="6"/>
  <c r="BY15" i="6"/>
  <c r="BY18" i="6"/>
  <c r="BY13" i="6"/>
  <c r="BY14" i="6"/>
  <c r="BY17" i="6"/>
  <c r="AS18" i="6"/>
  <c r="AS15" i="6"/>
  <c r="AS16" i="6"/>
  <c r="AS12" i="6"/>
  <c r="AS14" i="6"/>
  <c r="AS17" i="6"/>
  <c r="AS13" i="6"/>
  <c r="AR19" i="6"/>
  <c r="BX19" i="6"/>
  <c r="DG18" i="6"/>
  <c r="DG17" i="6"/>
  <c r="DG16" i="6"/>
  <c r="DG13" i="6"/>
  <c r="DG15" i="6"/>
  <c r="DG14" i="6"/>
  <c r="DG12" i="6"/>
  <c r="EN12" i="6"/>
  <c r="EM19" i="6"/>
  <c r="EM67" i="6" s="1"/>
  <c r="EM60" i="6"/>
  <c r="EN27" i="7"/>
  <c r="BZ6" i="7"/>
  <c r="DG6" i="7"/>
  <c r="AS6" i="7" s="1"/>
  <c r="DJ7" i="7"/>
  <c r="DI8" i="7"/>
  <c r="DG10" i="7"/>
  <c r="DG11" i="7"/>
  <c r="DH9" i="7"/>
  <c r="AU8" i="7"/>
  <c r="AU9" i="7" s="1"/>
  <c r="AU11" i="7" s="1"/>
  <c r="AT31" i="7"/>
  <c r="AT30" i="7"/>
  <c r="AT29" i="7"/>
  <c r="AT28" i="7"/>
  <c r="EQ11" i="7"/>
  <c r="EQ6" i="7"/>
  <c r="CA8" i="7"/>
  <c r="CA9" i="7" s="1"/>
  <c r="CA11" i="7" s="1"/>
  <c r="BZ31" i="7"/>
  <c r="BZ30" i="7"/>
  <c r="BZ29" i="7"/>
  <c r="BZ28" i="7"/>
  <c r="DF30" i="7"/>
  <c r="EO30" i="7" s="1"/>
  <c r="DF29" i="7"/>
  <c r="EO29" i="7" s="1"/>
  <c r="DF31" i="7"/>
  <c r="EO31" i="7" s="1"/>
  <c r="DF28" i="7"/>
  <c r="EO28" i="7" s="1"/>
  <c r="ER8" i="7"/>
  <c r="ES7" i="7"/>
  <c r="EO54" i="6"/>
  <c r="BY6" i="6"/>
  <c r="DF6" i="6"/>
  <c r="AR6" i="6" s="1"/>
  <c r="EP17" i="6"/>
  <c r="EP65" i="6" s="1"/>
  <c r="EP15" i="6"/>
  <c r="EP63" i="6" s="1"/>
  <c r="EP56" i="6"/>
  <c r="EP18" i="6"/>
  <c r="EP66" i="6" s="1"/>
  <c r="EP13" i="6"/>
  <c r="EP61" i="6" s="1"/>
  <c r="EP11" i="6"/>
  <c r="EP59" i="6" s="1"/>
  <c r="BZ8" i="6"/>
  <c r="BZ9" i="6" s="1"/>
  <c r="BZ11" i="6" s="1"/>
  <c r="EP14" i="6"/>
  <c r="EP62" i="6" s="1"/>
  <c r="EP16" i="6"/>
  <c r="EP64" i="6" s="1"/>
  <c r="EP6" i="6"/>
  <c r="DE29" i="6"/>
  <c r="EN29" i="6" s="1"/>
  <c r="DE28" i="6"/>
  <c r="EN28" i="6" s="1"/>
  <c r="DE27" i="6"/>
  <c r="EN27" i="6" s="1"/>
  <c r="DE23" i="6"/>
  <c r="EN23" i="6" s="1"/>
  <c r="DE21" i="6"/>
  <c r="EN21" i="6" s="1"/>
  <c r="DE26" i="6"/>
  <c r="EN26" i="6" s="1"/>
  <c r="DE24" i="6"/>
  <c r="EN24" i="6" s="1"/>
  <c r="DE20" i="6"/>
  <c r="EN20" i="6" s="1"/>
  <c r="DE30" i="6"/>
  <c r="EN30" i="6" s="1"/>
  <c r="DE25" i="6"/>
  <c r="EN25" i="6" s="1"/>
  <c r="DE31" i="6"/>
  <c r="EN31" i="6" s="1"/>
  <c r="DE22" i="6"/>
  <c r="EN22" i="6" s="1"/>
  <c r="BY31" i="6"/>
  <c r="BY30" i="6"/>
  <c r="BY26" i="6"/>
  <c r="BY25" i="6"/>
  <c r="BY24" i="6"/>
  <c r="BY27" i="6"/>
  <c r="BY22" i="6"/>
  <c r="BY29" i="6"/>
  <c r="BY23" i="6"/>
  <c r="BY28" i="6"/>
  <c r="BY21" i="6"/>
  <c r="BY20" i="6"/>
  <c r="EQ8" i="6"/>
  <c r="ER7" i="6"/>
  <c r="DI7" i="6"/>
  <c r="DH8" i="6"/>
  <c r="DG9" i="6"/>
  <c r="AT8" i="6"/>
  <c r="AT9" i="6" s="1"/>
  <c r="AT11" i="6" s="1"/>
  <c r="AS30" i="6"/>
  <c r="AS31" i="6"/>
  <c r="AS28" i="6"/>
  <c r="AS26" i="6"/>
  <c r="AS25" i="6"/>
  <c r="AS29" i="6"/>
  <c r="AS23" i="6"/>
  <c r="AS22" i="6"/>
  <c r="AS24" i="6"/>
  <c r="AS20" i="6"/>
  <c r="AS27" i="6"/>
  <c r="AS21" i="6"/>
  <c r="DF10" i="6"/>
  <c r="DF11" i="6"/>
  <c r="DG19" i="6" l="1"/>
  <c r="AS19" i="6"/>
  <c r="BZ17" i="6"/>
  <c r="BZ13" i="6"/>
  <c r="BZ16" i="6"/>
  <c r="BZ12" i="6"/>
  <c r="BZ14" i="6"/>
  <c r="BZ15" i="6"/>
  <c r="BZ18" i="6"/>
  <c r="BY19" i="6"/>
  <c r="AT16" i="6"/>
  <c r="AT17" i="6"/>
  <c r="AT13" i="6"/>
  <c r="AT15" i="6"/>
  <c r="AT18" i="6"/>
  <c r="AT12" i="6"/>
  <c r="AT14" i="6"/>
  <c r="DH18" i="6"/>
  <c r="DH17" i="6"/>
  <c r="DH15" i="6"/>
  <c r="DH12" i="6"/>
  <c r="DH16" i="6"/>
  <c r="DH14" i="6"/>
  <c r="DH13" i="6"/>
  <c r="EO12" i="6"/>
  <c r="EO60" i="6" s="1"/>
  <c r="EN60" i="6"/>
  <c r="EN19" i="6"/>
  <c r="EN67" i="6" s="1"/>
  <c r="EO27" i="7"/>
  <c r="ES8" i="7"/>
  <c r="ET7" i="7"/>
  <c r="DH6" i="7"/>
  <c r="AT6" i="7" s="1"/>
  <c r="CA6" i="7"/>
  <c r="AU31" i="7"/>
  <c r="AU30" i="7"/>
  <c r="AU29" i="7"/>
  <c r="AU28" i="7"/>
  <c r="ER6" i="7"/>
  <c r="CB8" i="7"/>
  <c r="CB9" i="7" s="1"/>
  <c r="CB11" i="7" s="1"/>
  <c r="ER11" i="7"/>
  <c r="DG31" i="7"/>
  <c r="EP31" i="7" s="1"/>
  <c r="DG30" i="7"/>
  <c r="EP30" i="7" s="1"/>
  <c r="DG29" i="7"/>
  <c r="EP29" i="7" s="1"/>
  <c r="DG28" i="7"/>
  <c r="EP28" i="7" s="1"/>
  <c r="DI9" i="7"/>
  <c r="AV8" i="7"/>
  <c r="AV9" i="7" s="1"/>
  <c r="AV11" i="7" s="1"/>
  <c r="CA31" i="7"/>
  <c r="CA30" i="7"/>
  <c r="CA29" i="7"/>
  <c r="CA28" i="7"/>
  <c r="DH11" i="7"/>
  <c r="DH10" i="7"/>
  <c r="DJ8" i="7"/>
  <c r="DK7" i="7"/>
  <c r="AT31" i="6"/>
  <c r="AT30" i="6"/>
  <c r="AT28" i="6"/>
  <c r="AT29" i="6"/>
  <c r="AT25" i="6"/>
  <c r="AT24" i="6"/>
  <c r="AT22" i="6"/>
  <c r="AT20" i="6"/>
  <c r="AT23" i="6"/>
  <c r="AT21" i="6"/>
  <c r="AT27" i="6"/>
  <c r="AT26" i="6"/>
  <c r="DH9" i="6"/>
  <c r="AU8" i="6"/>
  <c r="AU9" i="6" s="1"/>
  <c r="AU11" i="6" s="1"/>
  <c r="DF30" i="6"/>
  <c r="EO30" i="6" s="1"/>
  <c r="DF26" i="6"/>
  <c r="EO26" i="6" s="1"/>
  <c r="DF31" i="6"/>
  <c r="EO31" i="6" s="1"/>
  <c r="DF29" i="6"/>
  <c r="EO29" i="6" s="1"/>
  <c r="DF25" i="6"/>
  <c r="EO25" i="6" s="1"/>
  <c r="DF28" i="6"/>
  <c r="EO28" i="6" s="1"/>
  <c r="DF27" i="6"/>
  <c r="EO27" i="6" s="1"/>
  <c r="DF23" i="6"/>
  <c r="EO23" i="6" s="1"/>
  <c r="DF22" i="6"/>
  <c r="EO22" i="6" s="1"/>
  <c r="DF21" i="6"/>
  <c r="EO21" i="6" s="1"/>
  <c r="DF24" i="6"/>
  <c r="EO24" i="6" s="1"/>
  <c r="DF20" i="6"/>
  <c r="EO20" i="6" s="1"/>
  <c r="DI8" i="6"/>
  <c r="DJ7" i="6"/>
  <c r="ER8" i="6"/>
  <c r="ES7" i="6"/>
  <c r="EP54" i="6"/>
  <c r="DG6" i="6"/>
  <c r="AS6" i="6" s="1"/>
  <c r="BZ6" i="6"/>
  <c r="BZ31" i="6"/>
  <c r="BZ30" i="6"/>
  <c r="BZ28" i="6"/>
  <c r="BZ25" i="6"/>
  <c r="BZ24" i="6"/>
  <c r="BZ22" i="6"/>
  <c r="BZ20" i="6"/>
  <c r="BZ27" i="6"/>
  <c r="BZ23" i="6"/>
  <c r="BZ29" i="6"/>
  <c r="BZ26" i="6"/>
  <c r="BZ21" i="6"/>
  <c r="DG11" i="6"/>
  <c r="DG10" i="6"/>
  <c r="EQ56" i="6"/>
  <c r="EQ18" i="6"/>
  <c r="EQ66" i="6" s="1"/>
  <c r="EQ16" i="6"/>
  <c r="EQ64" i="6" s="1"/>
  <c r="EQ6" i="6"/>
  <c r="EQ13" i="6"/>
  <c r="EQ61" i="6" s="1"/>
  <c r="EQ11" i="6"/>
  <c r="EQ59" i="6" s="1"/>
  <c r="EQ15" i="6"/>
  <c r="EQ63" i="6" s="1"/>
  <c r="CA8" i="6"/>
  <c r="CA9" i="6" s="1"/>
  <c r="CA11" i="6" s="1"/>
  <c r="EQ17" i="6"/>
  <c r="EQ65" i="6" s="1"/>
  <c r="EQ14" i="6"/>
  <c r="EQ62" i="6" s="1"/>
  <c r="AT19" i="6" l="1"/>
  <c r="CA18" i="6"/>
  <c r="CA14" i="6"/>
  <c r="CA17" i="6"/>
  <c r="CA13" i="6"/>
  <c r="CA12" i="6"/>
  <c r="CA15" i="6"/>
  <c r="CA16" i="6"/>
  <c r="BZ19" i="6"/>
  <c r="DI16" i="6"/>
  <c r="DI15" i="6"/>
  <c r="DI18" i="6"/>
  <c r="DI13" i="6"/>
  <c r="DI17" i="6"/>
  <c r="DI12" i="6"/>
  <c r="DI14" i="6"/>
  <c r="AU16" i="6"/>
  <c r="AU17" i="6"/>
  <c r="AU18" i="6"/>
  <c r="AU14" i="6"/>
  <c r="AU12" i="6"/>
  <c r="AU13" i="6"/>
  <c r="AU15" i="6"/>
  <c r="DH19" i="6"/>
  <c r="EO19" i="6"/>
  <c r="EO67" i="6" s="1"/>
  <c r="EP12" i="6"/>
  <c r="EP27" i="7"/>
  <c r="DH31" i="7"/>
  <c r="EQ31" i="7" s="1"/>
  <c r="DH29" i="7"/>
  <c r="EQ29" i="7" s="1"/>
  <c r="DH30" i="7"/>
  <c r="EQ30" i="7" s="1"/>
  <c r="DH28" i="7"/>
  <c r="EQ28" i="7" s="1"/>
  <c r="DL7" i="7"/>
  <c r="DK8" i="7"/>
  <c r="CB31" i="7"/>
  <c r="CB30" i="7"/>
  <c r="CB28" i="7"/>
  <c r="CB29" i="7"/>
  <c r="ES11" i="7"/>
  <c r="ES6" i="7"/>
  <c r="CC8" i="7"/>
  <c r="CC9" i="7" s="1"/>
  <c r="CC11" i="7" s="1"/>
  <c r="AW8" i="7"/>
  <c r="AW9" i="7" s="1"/>
  <c r="AW11" i="7" s="1"/>
  <c r="DJ9" i="7"/>
  <c r="AV31" i="7"/>
  <c r="AV30" i="7"/>
  <c r="AV28" i="7"/>
  <c r="AV29" i="7"/>
  <c r="DI11" i="7"/>
  <c r="DI10" i="7"/>
  <c r="DI6" i="7"/>
  <c r="AU6" i="7" s="1"/>
  <c r="CB6" i="7"/>
  <c r="ET8" i="7"/>
  <c r="EU7" i="7"/>
  <c r="CA31" i="6"/>
  <c r="CA30" i="6"/>
  <c r="CA29" i="6"/>
  <c r="CA22" i="6"/>
  <c r="CA27" i="6"/>
  <c r="CA26" i="6"/>
  <c r="CA25" i="6"/>
  <c r="CA21" i="6"/>
  <c r="CA23" i="6"/>
  <c r="CA28" i="6"/>
  <c r="CA24" i="6"/>
  <c r="CA20" i="6"/>
  <c r="EQ54" i="6"/>
  <c r="DH6" i="6"/>
  <c r="AT6" i="6" s="1"/>
  <c r="CA6" i="6"/>
  <c r="ER56" i="6"/>
  <c r="ER17" i="6"/>
  <c r="ER65" i="6" s="1"/>
  <c r="ER13" i="6"/>
  <c r="ER61" i="6" s="1"/>
  <c r="ER15" i="6"/>
  <c r="ER63" i="6" s="1"/>
  <c r="ER6" i="6"/>
  <c r="ER16" i="6"/>
  <c r="ER64" i="6" s="1"/>
  <c r="ER14" i="6"/>
  <c r="ER62" i="6" s="1"/>
  <c r="ER18" i="6"/>
  <c r="ER66" i="6" s="1"/>
  <c r="ER11" i="6"/>
  <c r="ER59" i="6" s="1"/>
  <c r="CB8" i="6"/>
  <c r="CB9" i="6" s="1"/>
  <c r="CB11" i="6" s="1"/>
  <c r="DG31" i="6"/>
  <c r="EP31" i="6" s="1"/>
  <c r="DG30" i="6"/>
  <c r="EP30" i="6" s="1"/>
  <c r="DG28" i="6"/>
  <c r="EP28" i="6" s="1"/>
  <c r="DG29" i="6"/>
  <c r="EP29" i="6" s="1"/>
  <c r="DG25" i="6"/>
  <c r="EP25" i="6" s="1"/>
  <c r="DG24" i="6"/>
  <c r="EP24" i="6" s="1"/>
  <c r="DG22" i="6"/>
  <c r="EP22" i="6" s="1"/>
  <c r="DG20" i="6"/>
  <c r="EP20" i="6" s="1"/>
  <c r="DG23" i="6"/>
  <c r="EP23" i="6" s="1"/>
  <c r="DG21" i="6"/>
  <c r="EP21" i="6" s="1"/>
  <c r="DG27" i="6"/>
  <c r="EP27" i="6" s="1"/>
  <c r="DG26" i="6"/>
  <c r="EP26" i="6" s="1"/>
  <c r="AU31" i="6"/>
  <c r="AU30" i="6"/>
  <c r="AU28" i="6"/>
  <c r="AU22" i="6"/>
  <c r="AU20" i="6"/>
  <c r="AU27" i="6"/>
  <c r="AU25" i="6"/>
  <c r="AU24" i="6"/>
  <c r="AU29" i="6"/>
  <c r="AU26" i="6"/>
  <c r="AU23" i="6"/>
  <c r="AU21" i="6"/>
  <c r="DK7" i="6"/>
  <c r="DJ8" i="6"/>
  <c r="DH11" i="6"/>
  <c r="DH10" i="6"/>
  <c r="ES8" i="6"/>
  <c r="ET7" i="6"/>
  <c r="AV8" i="6"/>
  <c r="AV9" i="6" s="1"/>
  <c r="AV11" i="6" s="1"/>
  <c r="DI9" i="6"/>
  <c r="DJ17" i="6" l="1"/>
  <c r="DJ16" i="6"/>
  <c r="DJ14" i="6"/>
  <c r="DJ18" i="6"/>
  <c r="DJ15" i="6"/>
  <c r="DJ12" i="6"/>
  <c r="DJ13" i="6"/>
  <c r="DI19" i="6"/>
  <c r="CB15" i="6"/>
  <c r="CB18" i="6"/>
  <c r="CB14" i="6"/>
  <c r="CB13" i="6"/>
  <c r="CB16" i="6"/>
  <c r="CB17" i="6"/>
  <c r="CB12" i="6"/>
  <c r="AU19" i="6"/>
  <c r="AV17" i="6"/>
  <c r="AV18" i="6"/>
  <c r="AV14" i="6"/>
  <c r="AV15" i="6"/>
  <c r="AV16" i="6"/>
  <c r="AV13" i="6"/>
  <c r="AV12" i="6"/>
  <c r="CA19" i="6"/>
  <c r="EQ12" i="6"/>
  <c r="EP60" i="6"/>
  <c r="EP19" i="6"/>
  <c r="EP67" i="6" s="1"/>
  <c r="EQ27" i="7"/>
  <c r="EV7" i="7"/>
  <c r="EU8" i="7"/>
  <c r="DI31" i="7"/>
  <c r="ER31" i="7" s="1"/>
  <c r="DI29" i="7"/>
  <c r="ER29" i="7" s="1"/>
  <c r="DI30" i="7"/>
  <c r="ER30" i="7" s="1"/>
  <c r="DI28" i="7"/>
  <c r="ER28" i="7" s="1"/>
  <c r="AW28" i="7"/>
  <c r="AW29" i="7"/>
  <c r="AW31" i="7"/>
  <c r="AW30" i="7"/>
  <c r="ET11" i="7"/>
  <c r="CD8" i="7"/>
  <c r="CD9" i="7" s="1"/>
  <c r="CD11" i="7" s="1"/>
  <c r="ET6" i="7"/>
  <c r="CC28" i="7"/>
  <c r="CC29" i="7"/>
  <c r="CC31" i="7"/>
  <c r="CC30" i="7"/>
  <c r="CC6" i="7"/>
  <c r="DJ6" i="7"/>
  <c r="AV6" i="7" s="1"/>
  <c r="DK9" i="7"/>
  <c r="AX8" i="7"/>
  <c r="AX9" i="7" s="1"/>
  <c r="AX11" i="7" s="1"/>
  <c r="DJ11" i="7"/>
  <c r="DJ10" i="7"/>
  <c r="DL8" i="7"/>
  <c r="DM7" i="7"/>
  <c r="ER54" i="6"/>
  <c r="DI6" i="6"/>
  <c r="AU6" i="6" s="1"/>
  <c r="CB6" i="6"/>
  <c r="EU7" i="6"/>
  <c r="ET8" i="6"/>
  <c r="DJ9" i="6"/>
  <c r="AW8" i="6"/>
  <c r="AW9" i="6" s="1"/>
  <c r="AW11" i="6" s="1"/>
  <c r="DI11" i="6"/>
  <c r="DI10" i="6"/>
  <c r="AV29" i="6"/>
  <c r="AV27" i="6"/>
  <c r="AV31" i="6"/>
  <c r="AV26" i="6"/>
  <c r="AV23" i="6"/>
  <c r="AV21" i="6"/>
  <c r="AV28" i="6"/>
  <c r="AV24" i="6"/>
  <c r="AV25" i="6"/>
  <c r="AV22" i="6"/>
  <c r="AV20" i="6"/>
  <c r="AV30" i="6"/>
  <c r="ES56" i="6"/>
  <c r="ES18" i="6"/>
  <c r="ES66" i="6" s="1"/>
  <c r="ES14" i="6"/>
  <c r="ES62" i="6" s="1"/>
  <c r="ES11" i="6"/>
  <c r="ES59" i="6" s="1"/>
  <c r="CC8" i="6"/>
  <c r="CC9" i="6" s="1"/>
  <c r="CC11" i="6" s="1"/>
  <c r="ES16" i="6"/>
  <c r="ES64" i="6" s="1"/>
  <c r="ES17" i="6"/>
  <c r="ES65" i="6" s="1"/>
  <c r="ES15" i="6"/>
  <c r="ES63" i="6" s="1"/>
  <c r="ES13" i="6"/>
  <c r="ES61" i="6" s="1"/>
  <c r="ES6" i="6"/>
  <c r="DK8" i="6"/>
  <c r="DL7" i="6"/>
  <c r="CB29" i="6"/>
  <c r="CB27" i="6"/>
  <c r="CB26" i="6"/>
  <c r="CB23" i="6"/>
  <c r="CB21" i="6"/>
  <c r="CB25" i="6"/>
  <c r="CB31" i="6"/>
  <c r="CB30" i="6"/>
  <c r="CB28" i="6"/>
  <c r="CB24" i="6"/>
  <c r="CB20" i="6"/>
  <c r="CB22" i="6"/>
  <c r="DH31" i="6"/>
  <c r="EQ31" i="6" s="1"/>
  <c r="DH30" i="6"/>
  <c r="EQ30" i="6" s="1"/>
  <c r="DH26" i="6"/>
  <c r="EQ26" i="6" s="1"/>
  <c r="DH28" i="6"/>
  <c r="EQ28" i="6" s="1"/>
  <c r="DH22" i="6"/>
  <c r="EQ22" i="6" s="1"/>
  <c r="DH20" i="6"/>
  <c r="EQ20" i="6" s="1"/>
  <c r="DH24" i="6"/>
  <c r="EQ24" i="6" s="1"/>
  <c r="DH29" i="6"/>
  <c r="EQ29" i="6" s="1"/>
  <c r="DH23" i="6"/>
  <c r="EQ23" i="6" s="1"/>
  <c r="DH25" i="6"/>
  <c r="EQ25" i="6" s="1"/>
  <c r="DH27" i="6"/>
  <c r="EQ27" i="6" s="1"/>
  <c r="DH21" i="6"/>
  <c r="EQ21" i="6" s="1"/>
  <c r="CB19" i="6" l="1"/>
  <c r="CC16" i="6"/>
  <c r="CC12" i="6"/>
  <c r="CC15" i="6"/>
  <c r="CC14" i="6"/>
  <c r="CC17" i="6"/>
  <c r="CC18" i="6"/>
  <c r="CC13" i="6"/>
  <c r="AV19" i="6"/>
  <c r="AW18" i="6"/>
  <c r="AW15" i="6"/>
  <c r="AW12" i="6"/>
  <c r="AW17" i="6"/>
  <c r="AW14" i="6"/>
  <c r="AW16" i="6"/>
  <c r="AW13" i="6"/>
  <c r="DJ19" i="6"/>
  <c r="DK18" i="6"/>
  <c r="DK17" i="6"/>
  <c r="DK12" i="6"/>
  <c r="DK13" i="6"/>
  <c r="DK15" i="6"/>
  <c r="DK14" i="6"/>
  <c r="DK16" i="6"/>
  <c r="EQ19" i="6"/>
  <c r="EQ67" i="6" s="1"/>
  <c r="EQ60" i="6"/>
  <c r="ER12" i="6"/>
  <c r="ER60" i="6" s="1"/>
  <c r="ER27" i="7"/>
  <c r="DM8" i="7"/>
  <c r="DN7" i="7"/>
  <c r="CD6" i="7"/>
  <c r="DK6" i="7"/>
  <c r="AW6" i="7" s="1"/>
  <c r="CD31" i="7"/>
  <c r="CD30" i="7"/>
  <c r="CD29" i="7"/>
  <c r="CD28" i="7"/>
  <c r="DL9" i="7"/>
  <c r="AY8" i="7"/>
  <c r="AY9" i="7" s="1"/>
  <c r="AY11" i="7" s="1"/>
  <c r="DJ28" i="7"/>
  <c r="ES28" i="7" s="1"/>
  <c r="DJ31" i="7"/>
  <c r="ES31" i="7" s="1"/>
  <c r="DJ30" i="7"/>
  <c r="ES30" i="7" s="1"/>
  <c r="DJ29" i="7"/>
  <c r="ES29" i="7" s="1"/>
  <c r="AX31" i="7"/>
  <c r="AX30" i="7"/>
  <c r="AX29" i="7"/>
  <c r="AX28" i="7"/>
  <c r="EU6" i="7"/>
  <c r="CE8" i="7"/>
  <c r="CE9" i="7" s="1"/>
  <c r="CE11" i="7" s="1"/>
  <c r="EU11" i="7"/>
  <c r="DK10" i="7"/>
  <c r="DK11" i="7"/>
  <c r="EV8" i="7"/>
  <c r="EW7" i="7"/>
  <c r="ET56" i="6"/>
  <c r="ET17" i="6"/>
  <c r="ET65" i="6" s="1"/>
  <c r="ET15" i="6"/>
  <c r="ET63" i="6" s="1"/>
  <c r="ET14" i="6"/>
  <c r="ET62" i="6" s="1"/>
  <c r="CD8" i="6"/>
  <c r="CD9" i="6" s="1"/>
  <c r="CD11" i="6" s="1"/>
  <c r="ET13" i="6"/>
  <c r="ET61" i="6" s="1"/>
  <c r="ET6" i="6"/>
  <c r="ET16" i="6"/>
  <c r="ET64" i="6" s="1"/>
  <c r="ET11" i="6"/>
  <c r="ET59" i="6" s="1"/>
  <c r="ET18" i="6"/>
  <c r="ET66" i="6" s="1"/>
  <c r="DL8" i="6"/>
  <c r="DM7" i="6"/>
  <c r="CC29" i="6"/>
  <c r="CC28" i="6"/>
  <c r="CC30" i="6"/>
  <c r="CC27" i="6"/>
  <c r="CC24" i="6"/>
  <c r="CC21" i="6"/>
  <c r="CC20" i="6"/>
  <c r="CC31" i="6"/>
  <c r="CC23" i="6"/>
  <c r="CC22" i="6"/>
  <c r="CC25" i="6"/>
  <c r="CC26" i="6"/>
  <c r="AW31" i="6"/>
  <c r="AW29" i="6"/>
  <c r="AW28" i="6"/>
  <c r="AW27" i="6"/>
  <c r="AW30" i="6"/>
  <c r="AW24" i="6"/>
  <c r="AW21" i="6"/>
  <c r="AW20" i="6"/>
  <c r="AW26" i="6"/>
  <c r="AW25" i="6"/>
  <c r="AW22" i="6"/>
  <c r="AW23" i="6"/>
  <c r="EU8" i="6"/>
  <c r="EV7" i="6"/>
  <c r="DK9" i="6"/>
  <c r="AX8" i="6"/>
  <c r="AX9" i="6" s="1"/>
  <c r="AX11" i="6" s="1"/>
  <c r="DI29" i="6"/>
  <c r="ER29" i="6" s="1"/>
  <c r="DI27" i="6"/>
  <c r="ER27" i="6" s="1"/>
  <c r="DI23" i="6"/>
  <c r="ER23" i="6" s="1"/>
  <c r="DI21" i="6"/>
  <c r="ER21" i="6" s="1"/>
  <c r="DI28" i="6"/>
  <c r="ER28" i="6" s="1"/>
  <c r="DI24" i="6"/>
  <c r="ER24" i="6" s="1"/>
  <c r="DI31" i="6"/>
  <c r="ER31" i="6" s="1"/>
  <c r="DI26" i="6"/>
  <c r="ER26" i="6" s="1"/>
  <c r="DI30" i="6"/>
  <c r="ER30" i="6" s="1"/>
  <c r="DI20" i="6"/>
  <c r="ER20" i="6" s="1"/>
  <c r="DI22" i="6"/>
  <c r="ER22" i="6" s="1"/>
  <c r="DI25" i="6"/>
  <c r="ER25" i="6" s="1"/>
  <c r="DJ10" i="6"/>
  <c r="DJ11" i="6"/>
  <c r="ES54" i="6"/>
  <c r="CC6" i="6"/>
  <c r="DJ6" i="6"/>
  <c r="AV6" i="6" s="1"/>
  <c r="AX16" i="6" l="1"/>
  <c r="AX13" i="6"/>
  <c r="AX18" i="6"/>
  <c r="AX17" i="6"/>
  <c r="AX14" i="6"/>
  <c r="AX15" i="6"/>
  <c r="AX12" i="6"/>
  <c r="DL18" i="6"/>
  <c r="DL12" i="6"/>
  <c r="DL13" i="6"/>
  <c r="DL14" i="6"/>
  <c r="DL17" i="6"/>
  <c r="DL16" i="6"/>
  <c r="DL15" i="6"/>
  <c r="DK19" i="6"/>
  <c r="AW19" i="6"/>
  <c r="CC19" i="6"/>
  <c r="CD17" i="6"/>
  <c r="CD13" i="6"/>
  <c r="CD16" i="6"/>
  <c r="CD12" i="6"/>
  <c r="CD15" i="6"/>
  <c r="CD18" i="6"/>
  <c r="CD14" i="6"/>
  <c r="ER19" i="6"/>
  <c r="ER67" i="6" s="1"/>
  <c r="ES12" i="6"/>
  <c r="ES27" i="7"/>
  <c r="EW8" i="7"/>
  <c r="EX7" i="7"/>
  <c r="EX8" i="7" s="1"/>
  <c r="DK31" i="7"/>
  <c r="ET31" i="7" s="1"/>
  <c r="DK30" i="7"/>
  <c r="ET30" i="7" s="1"/>
  <c r="DK29" i="7"/>
  <c r="ET29" i="7" s="1"/>
  <c r="DK28" i="7"/>
  <c r="ET28" i="7" s="1"/>
  <c r="CE30" i="7"/>
  <c r="CE31" i="7"/>
  <c r="CE28" i="7"/>
  <c r="CE29" i="7"/>
  <c r="AY30" i="7"/>
  <c r="AY31" i="7"/>
  <c r="AY28" i="7"/>
  <c r="AY29" i="7"/>
  <c r="DO7" i="7"/>
  <c r="DO8" i="7" s="1"/>
  <c r="DN8" i="7"/>
  <c r="EV6" i="7"/>
  <c r="EV11" i="7"/>
  <c r="CF8" i="7"/>
  <c r="CF9" i="7" s="1"/>
  <c r="CF11" i="7" s="1"/>
  <c r="DL6" i="7"/>
  <c r="AX6" i="7" s="1"/>
  <c r="CE6" i="7"/>
  <c r="DL10" i="7"/>
  <c r="DL11" i="7"/>
  <c r="AZ8" i="7"/>
  <c r="AZ9" i="7" s="1"/>
  <c r="AZ11" i="7" s="1"/>
  <c r="DM9" i="7"/>
  <c r="DK10" i="6"/>
  <c r="DK11" i="6"/>
  <c r="EV8" i="6"/>
  <c r="EW7" i="6"/>
  <c r="DM8" i="6"/>
  <c r="DN7" i="6"/>
  <c r="CD31" i="6"/>
  <c r="CD30" i="6"/>
  <c r="CD28" i="6"/>
  <c r="CD29" i="6"/>
  <c r="CD25" i="6"/>
  <c r="CD24" i="6"/>
  <c r="CD22" i="6"/>
  <c r="CD20" i="6"/>
  <c r="CD26" i="6"/>
  <c r="CD21" i="6"/>
  <c r="CD23" i="6"/>
  <c r="CD27" i="6"/>
  <c r="DJ31" i="6"/>
  <c r="ES31" i="6" s="1"/>
  <c r="DJ29" i="6"/>
  <c r="ES29" i="6" s="1"/>
  <c r="DJ28" i="6"/>
  <c r="ES28" i="6" s="1"/>
  <c r="DJ27" i="6"/>
  <c r="ES27" i="6" s="1"/>
  <c r="DJ24" i="6"/>
  <c r="ES24" i="6" s="1"/>
  <c r="DJ21" i="6"/>
  <c r="ES21" i="6" s="1"/>
  <c r="DJ20" i="6"/>
  <c r="ES20" i="6" s="1"/>
  <c r="DJ26" i="6"/>
  <c r="ES26" i="6" s="1"/>
  <c r="DJ25" i="6"/>
  <c r="ES25" i="6" s="1"/>
  <c r="DJ22" i="6"/>
  <c r="ES22" i="6" s="1"/>
  <c r="DJ30" i="6"/>
  <c r="ES30" i="6" s="1"/>
  <c r="DJ23" i="6"/>
  <c r="ES23" i="6" s="1"/>
  <c r="EU56" i="6"/>
  <c r="EU18" i="6"/>
  <c r="EU66" i="6" s="1"/>
  <c r="EU16" i="6"/>
  <c r="EU64" i="6" s="1"/>
  <c r="EU6" i="6"/>
  <c r="EU17" i="6"/>
  <c r="EU65" i="6" s="1"/>
  <c r="EU13" i="6"/>
  <c r="EU61" i="6" s="1"/>
  <c r="EU14" i="6"/>
  <c r="EU62" i="6" s="1"/>
  <c r="EU11" i="6"/>
  <c r="EU59" i="6" s="1"/>
  <c r="CE8" i="6"/>
  <c r="CE9" i="6" s="1"/>
  <c r="CE11" i="6" s="1"/>
  <c r="EU15" i="6"/>
  <c r="EU63" i="6" s="1"/>
  <c r="DL9" i="6"/>
  <c r="AY8" i="6"/>
  <c r="AY9" i="6" s="1"/>
  <c r="AY11" i="6" s="1"/>
  <c r="DK6" i="6"/>
  <c r="AW6" i="6" s="1"/>
  <c r="ET54" i="6"/>
  <c r="CD6" i="6"/>
  <c r="AX31" i="6"/>
  <c r="AX30" i="6"/>
  <c r="AX28" i="6"/>
  <c r="AX25" i="6"/>
  <c r="AX24" i="6"/>
  <c r="AX22" i="6"/>
  <c r="AX20" i="6"/>
  <c r="AX27" i="6"/>
  <c r="AX26" i="6"/>
  <c r="AX29" i="6"/>
  <c r="AX23" i="6"/>
  <c r="AX21" i="6"/>
  <c r="AX19" i="6" l="1"/>
  <c r="AY16" i="6"/>
  <c r="AY17" i="6"/>
  <c r="AY14" i="6"/>
  <c r="AY15" i="6"/>
  <c r="AY12" i="6"/>
  <c r="AY13" i="6"/>
  <c r="AY18" i="6"/>
  <c r="CE18" i="6"/>
  <c r="CE14" i="6"/>
  <c r="CE17" i="6"/>
  <c r="CE13" i="6"/>
  <c r="CE16" i="6"/>
  <c r="CE15" i="6"/>
  <c r="CE12" i="6"/>
  <c r="DM16" i="6"/>
  <c r="DM15" i="6"/>
  <c r="DM13" i="6"/>
  <c r="DM14" i="6"/>
  <c r="DM12" i="6"/>
  <c r="DM18" i="6"/>
  <c r="DM17" i="6"/>
  <c r="CD19" i="6"/>
  <c r="DL19" i="6"/>
  <c r="ET12" i="6"/>
  <c r="ET60" i="6" s="1"/>
  <c r="ES19" i="6"/>
  <c r="ES67" i="6" s="1"/>
  <c r="ES60" i="6"/>
  <c r="ET27" i="7"/>
  <c r="DM10" i="7"/>
  <c r="DM11" i="7"/>
  <c r="CF31" i="7"/>
  <c r="CF28" i="7"/>
  <c r="CF29" i="7"/>
  <c r="CF30" i="7"/>
  <c r="DO9" i="7"/>
  <c r="BB8" i="7"/>
  <c r="BB9" i="7" s="1"/>
  <c r="BB11" i="7" s="1"/>
  <c r="CF6" i="7"/>
  <c r="DM6" i="7"/>
  <c r="AY6" i="7" s="1"/>
  <c r="EX11" i="7"/>
  <c r="CH8" i="7"/>
  <c r="CH9" i="7" s="1"/>
  <c r="CH11" i="7" s="1"/>
  <c r="EX6" i="7"/>
  <c r="AZ31" i="7"/>
  <c r="AZ28" i="7"/>
  <c r="AZ29" i="7"/>
  <c r="AZ30" i="7"/>
  <c r="DL30" i="7"/>
  <c r="EU30" i="7" s="1"/>
  <c r="DL31" i="7"/>
  <c r="EU31" i="7" s="1"/>
  <c r="DL29" i="7"/>
  <c r="EU29" i="7" s="1"/>
  <c r="DL28" i="7"/>
  <c r="EU28" i="7" s="1"/>
  <c r="BA8" i="7"/>
  <c r="BA9" i="7" s="1"/>
  <c r="BA11" i="7" s="1"/>
  <c r="DN9" i="7"/>
  <c r="CG8" i="7"/>
  <c r="CG9" i="7" s="1"/>
  <c r="CG11" i="7" s="1"/>
  <c r="EW6" i="7"/>
  <c r="EW11" i="7"/>
  <c r="EU54" i="6"/>
  <c r="CE6" i="6"/>
  <c r="DL6" i="6"/>
  <c r="AX6" i="6" s="1"/>
  <c r="AZ8" i="6"/>
  <c r="AZ9" i="6" s="1"/>
  <c r="AZ11" i="6" s="1"/>
  <c r="DM9" i="6"/>
  <c r="EW8" i="6"/>
  <c r="EX7" i="6"/>
  <c r="EX8" i="6" s="1"/>
  <c r="AY29" i="6"/>
  <c r="AY25" i="6"/>
  <c r="AY23" i="6"/>
  <c r="AY31" i="6"/>
  <c r="AY27" i="6"/>
  <c r="AY26" i="6"/>
  <c r="AY21" i="6"/>
  <c r="AY30" i="6"/>
  <c r="AY24" i="6"/>
  <c r="AY22" i="6"/>
  <c r="AY28" i="6"/>
  <c r="AY20" i="6"/>
  <c r="EV56" i="6"/>
  <c r="EV13" i="6"/>
  <c r="EV61" i="6" s="1"/>
  <c r="EV17" i="6"/>
  <c r="EV65" i="6" s="1"/>
  <c r="EV11" i="6"/>
  <c r="EV59" i="6" s="1"/>
  <c r="EV18" i="6"/>
  <c r="EV66" i="6" s="1"/>
  <c r="EV15" i="6"/>
  <c r="EV63" i="6" s="1"/>
  <c r="EV6" i="6"/>
  <c r="EV16" i="6"/>
  <c r="EV64" i="6" s="1"/>
  <c r="CF8" i="6"/>
  <c r="CF9" i="6" s="1"/>
  <c r="CF11" i="6" s="1"/>
  <c r="EV14" i="6"/>
  <c r="EV62" i="6" s="1"/>
  <c r="DL11" i="6"/>
  <c r="DL10" i="6"/>
  <c r="CE28" i="6"/>
  <c r="CE31" i="6"/>
  <c r="CE25" i="6"/>
  <c r="CE23" i="6"/>
  <c r="CE30" i="6"/>
  <c r="CE29" i="6"/>
  <c r="CE20" i="6"/>
  <c r="CE24" i="6"/>
  <c r="CE27" i="6"/>
  <c r="CE26" i="6"/>
  <c r="CE21" i="6"/>
  <c r="CE22" i="6"/>
  <c r="DO7" i="6"/>
  <c r="DO8" i="6" s="1"/>
  <c r="DN8" i="6"/>
  <c r="DK31" i="6"/>
  <c r="ET31" i="6" s="1"/>
  <c r="DK30" i="6"/>
  <c r="ET30" i="6" s="1"/>
  <c r="DK28" i="6"/>
  <c r="ET28" i="6" s="1"/>
  <c r="DK26" i="6"/>
  <c r="ET26" i="6" s="1"/>
  <c r="DK25" i="6"/>
  <c r="ET25" i="6" s="1"/>
  <c r="DK24" i="6"/>
  <c r="ET24" i="6" s="1"/>
  <c r="DK22" i="6"/>
  <c r="ET22" i="6" s="1"/>
  <c r="DK20" i="6"/>
  <c r="ET20" i="6" s="1"/>
  <c r="DK27" i="6"/>
  <c r="ET27" i="6" s="1"/>
  <c r="DK23" i="6"/>
  <c r="ET23" i="6" s="1"/>
  <c r="DK29" i="6"/>
  <c r="ET29" i="6" s="1"/>
  <c r="DK21" i="6"/>
  <c r="ET21" i="6" s="1"/>
  <c r="CE19" i="6" l="1"/>
  <c r="DO18" i="6"/>
  <c r="DO17" i="6"/>
  <c r="DO16" i="6"/>
  <c r="DO15" i="6"/>
  <c r="DO12" i="6"/>
  <c r="DO14" i="6"/>
  <c r="DO13" i="6"/>
  <c r="AZ17" i="6"/>
  <c r="AZ16" i="6"/>
  <c r="AZ14" i="6"/>
  <c r="AZ18" i="6"/>
  <c r="AZ15" i="6"/>
  <c r="AZ12" i="6"/>
  <c r="AZ13" i="6"/>
  <c r="DM19" i="6"/>
  <c r="DN17" i="6"/>
  <c r="DN16" i="6"/>
  <c r="DN15" i="6"/>
  <c r="DN14" i="6"/>
  <c r="DN13" i="6"/>
  <c r="DN12" i="6"/>
  <c r="DN18" i="6"/>
  <c r="CF15" i="6"/>
  <c r="CF18" i="6"/>
  <c r="CF14" i="6"/>
  <c r="CF17" i="6"/>
  <c r="CF12" i="6"/>
  <c r="CF13" i="6"/>
  <c r="CF16" i="6"/>
  <c r="AY19" i="6"/>
  <c r="ET19" i="6"/>
  <c r="ET67" i="6" s="1"/>
  <c r="EU12" i="6"/>
  <c r="EU27" i="7"/>
  <c r="CI23" i="7"/>
  <c r="EY23" i="7" s="1"/>
  <c r="CI26" i="7"/>
  <c r="EY26" i="7" s="1"/>
  <c r="DN6" i="7"/>
  <c r="AZ6" i="7" s="1"/>
  <c r="CG6" i="7"/>
  <c r="CG30" i="7"/>
  <c r="CG31" i="7"/>
  <c r="CG28" i="7"/>
  <c r="CG29" i="7"/>
  <c r="DN11" i="7"/>
  <c r="DN10" i="7"/>
  <c r="CH6" i="7"/>
  <c r="DO6" i="7"/>
  <c r="BA6" i="7" s="1"/>
  <c r="BB31" i="7"/>
  <c r="BB30" i="7"/>
  <c r="BB29" i="7"/>
  <c r="BB28" i="7"/>
  <c r="BA30" i="7"/>
  <c r="BA31" i="7"/>
  <c r="BA28" i="7"/>
  <c r="BA29" i="7"/>
  <c r="DO10" i="7"/>
  <c r="DO11" i="7"/>
  <c r="CH31" i="7"/>
  <c r="CH30" i="7"/>
  <c r="CH29" i="7"/>
  <c r="CH28" i="7"/>
  <c r="DM31" i="7"/>
  <c r="EV31" i="7" s="1"/>
  <c r="DM29" i="7"/>
  <c r="EV29" i="7" s="1"/>
  <c r="DM28" i="7"/>
  <c r="EV28" i="7" s="1"/>
  <c r="DM30" i="7"/>
  <c r="EV30" i="7" s="1"/>
  <c r="DN9" i="6"/>
  <c r="BA8" i="6"/>
  <c r="BA9" i="6" s="1"/>
  <c r="BA11" i="6" s="1"/>
  <c r="DM11" i="6"/>
  <c r="DM10" i="6"/>
  <c r="DO9" i="6"/>
  <c r="BB8" i="6"/>
  <c r="BB9" i="6" s="1"/>
  <c r="BB11" i="6" s="1"/>
  <c r="DL31" i="6"/>
  <c r="EU31" i="6" s="1"/>
  <c r="DL26" i="6"/>
  <c r="EU26" i="6" s="1"/>
  <c r="DL30" i="6"/>
  <c r="EU30" i="6" s="1"/>
  <c r="DL25" i="6"/>
  <c r="EU25" i="6" s="1"/>
  <c r="DL23" i="6"/>
  <c r="EU23" i="6" s="1"/>
  <c r="DL29" i="6"/>
  <c r="EU29" i="6" s="1"/>
  <c r="DL27" i="6"/>
  <c r="EU27" i="6" s="1"/>
  <c r="DL24" i="6"/>
  <c r="EU24" i="6" s="1"/>
  <c r="DL22" i="6"/>
  <c r="EU22" i="6" s="1"/>
  <c r="DL28" i="6"/>
  <c r="EU28" i="6" s="1"/>
  <c r="DL21" i="6"/>
  <c r="EU21" i="6" s="1"/>
  <c r="DL20" i="6"/>
  <c r="EU20" i="6" s="1"/>
  <c r="EV54" i="6"/>
  <c r="DM6" i="6"/>
  <c r="AY6" i="6" s="1"/>
  <c r="CF6" i="6"/>
  <c r="EX56" i="6"/>
  <c r="EX11" i="6"/>
  <c r="EX59" i="6" s="1"/>
  <c r="CH8" i="6"/>
  <c r="CH9" i="6" s="1"/>
  <c r="CH11" i="6" s="1"/>
  <c r="EX6" i="6"/>
  <c r="AZ31" i="6"/>
  <c r="AZ29" i="6"/>
  <c r="AZ30" i="6"/>
  <c r="AZ27" i="6"/>
  <c r="AZ26" i="6"/>
  <c r="AZ23" i="6"/>
  <c r="AZ21" i="6"/>
  <c r="AZ22" i="6"/>
  <c r="AZ25" i="6"/>
  <c r="AZ24" i="6"/>
  <c r="AZ20" i="6"/>
  <c r="AZ28" i="6"/>
  <c r="CF31" i="6"/>
  <c r="CF29" i="6"/>
  <c r="CF30" i="6"/>
  <c r="CF27" i="6"/>
  <c r="CF26" i="6"/>
  <c r="CF23" i="6"/>
  <c r="CF21" i="6"/>
  <c r="CF28" i="6"/>
  <c r="CF22" i="6"/>
  <c r="CF24" i="6"/>
  <c r="CF20" i="6"/>
  <c r="CF25" i="6"/>
  <c r="EW56" i="6"/>
  <c r="EW17" i="6"/>
  <c r="EW65" i="6" s="1"/>
  <c r="EW14" i="6"/>
  <c r="EW62" i="6" s="1"/>
  <c r="EW11" i="6"/>
  <c r="EW59" i="6" s="1"/>
  <c r="CG8" i="6"/>
  <c r="CG9" i="6" s="1"/>
  <c r="CG11" i="6" s="1"/>
  <c r="EW18" i="6"/>
  <c r="EW66" i="6" s="1"/>
  <c r="EW15" i="6"/>
  <c r="EW63" i="6" s="1"/>
  <c r="EW13" i="6"/>
  <c r="EW61" i="6" s="1"/>
  <c r="EW6" i="6"/>
  <c r="EW16" i="6"/>
  <c r="EW64" i="6" s="1"/>
  <c r="CF19" i="6" l="1"/>
  <c r="CG16" i="6"/>
  <c r="CG12" i="6"/>
  <c r="CG15" i="6"/>
  <c r="CG18" i="6"/>
  <c r="CG13" i="6"/>
  <c r="CG17" i="6"/>
  <c r="CG14" i="6"/>
  <c r="CH17" i="6"/>
  <c r="CH13" i="6"/>
  <c r="CH16" i="6"/>
  <c r="CH12" i="6"/>
  <c r="CH18" i="6"/>
  <c r="CH14" i="6"/>
  <c r="CH15" i="6"/>
  <c r="BB18" i="6"/>
  <c r="BB13" i="6"/>
  <c r="BB15" i="6"/>
  <c r="BB14" i="6"/>
  <c r="BB12" i="6"/>
  <c r="BB16" i="6"/>
  <c r="BB17" i="6"/>
  <c r="BA18" i="6"/>
  <c r="BA17" i="6"/>
  <c r="BA15" i="6"/>
  <c r="BA12" i="6"/>
  <c r="BA14" i="6"/>
  <c r="BA13" i="6"/>
  <c r="BA16" i="6"/>
  <c r="DN19" i="6"/>
  <c r="AZ19" i="6"/>
  <c r="DO19" i="6"/>
  <c r="EV12" i="6"/>
  <c r="EV60" i="6" s="1"/>
  <c r="EU19" i="6"/>
  <c r="EU67" i="6" s="1"/>
  <c r="EU60" i="6"/>
  <c r="DP25" i="7"/>
  <c r="DP20" i="7"/>
  <c r="DP22" i="7"/>
  <c r="DP21" i="7"/>
  <c r="DP26" i="7"/>
  <c r="DP23" i="7"/>
  <c r="DP18" i="7"/>
  <c r="DP24" i="7"/>
  <c r="DP19" i="7"/>
  <c r="EV27" i="7"/>
  <c r="BC22" i="7"/>
  <c r="BC20" i="7"/>
  <c r="BC25" i="7"/>
  <c r="BC19" i="7"/>
  <c r="BC23" i="7"/>
  <c r="CI24" i="7"/>
  <c r="EY24" i="7" s="1"/>
  <c r="CI21" i="7"/>
  <c r="EY21" i="7" s="1"/>
  <c r="BC18" i="7"/>
  <c r="CI19" i="7"/>
  <c r="EY19" i="7" s="1"/>
  <c r="CI18" i="7"/>
  <c r="EY18" i="7" s="1"/>
  <c r="BC24" i="7"/>
  <c r="CI22" i="7"/>
  <c r="EY22" i="7" s="1"/>
  <c r="BC26" i="7"/>
  <c r="BC21" i="7"/>
  <c r="CI20" i="7"/>
  <c r="EY20" i="7" s="1"/>
  <c r="CI25" i="7"/>
  <c r="EY25" i="7" s="1"/>
  <c r="CI17" i="7"/>
  <c r="EY17" i="7" s="1"/>
  <c r="CI31" i="7"/>
  <c r="EY31" i="7" s="1"/>
  <c r="CI13" i="7"/>
  <c r="EY13" i="7" s="1"/>
  <c r="CI14" i="7"/>
  <c r="EY14" i="7" s="1"/>
  <c r="CI28" i="7"/>
  <c r="EY28" i="7" s="1"/>
  <c r="CI12" i="7"/>
  <c r="DO31" i="7"/>
  <c r="EX31" i="7" s="1"/>
  <c r="DO30" i="7"/>
  <c r="EX30" i="7" s="1"/>
  <c r="DO28" i="7"/>
  <c r="DO29" i="7"/>
  <c r="EX29" i="7" s="1"/>
  <c r="DP14" i="7"/>
  <c r="DP15" i="7"/>
  <c r="DP16" i="7"/>
  <c r="DP12" i="7"/>
  <c r="DP13" i="7"/>
  <c r="DP17" i="7"/>
  <c r="BC16" i="7"/>
  <c r="BC29" i="7"/>
  <c r="CI15" i="7"/>
  <c r="EY15" i="7" s="1"/>
  <c r="CI16" i="7"/>
  <c r="EY16" i="7" s="1"/>
  <c r="CI29" i="7"/>
  <c r="EY29" i="7" s="1"/>
  <c r="BC13" i="7"/>
  <c r="BC30" i="7"/>
  <c r="CI30" i="7"/>
  <c r="EY30" i="7" s="1"/>
  <c r="BC17" i="7"/>
  <c r="BC31" i="7"/>
  <c r="DN29" i="7"/>
  <c r="EW29" i="7" s="1"/>
  <c r="DN30" i="7"/>
  <c r="EW30" i="7" s="1"/>
  <c r="DN31" i="7"/>
  <c r="EW31" i="7" s="1"/>
  <c r="DN28" i="7"/>
  <c r="EW28" i="7" s="1"/>
  <c r="BC15" i="7"/>
  <c r="BC14" i="7"/>
  <c r="BC28" i="7"/>
  <c r="BA30" i="6"/>
  <c r="BA29" i="6"/>
  <c r="BA28" i="6"/>
  <c r="BA23" i="6"/>
  <c r="BA22" i="6"/>
  <c r="BA21" i="6"/>
  <c r="BA20" i="6"/>
  <c r="BA24" i="6"/>
  <c r="BA27" i="6"/>
  <c r="BA25" i="6"/>
  <c r="BA31" i="6"/>
  <c r="BA26" i="6"/>
  <c r="EW54" i="6"/>
  <c r="CG6" i="6"/>
  <c r="DN6" i="6"/>
  <c r="AZ6" i="6" s="1"/>
  <c r="CG31" i="6"/>
  <c r="CG27" i="6"/>
  <c r="CG28" i="6"/>
  <c r="CG26" i="6"/>
  <c r="CG25" i="6"/>
  <c r="CG30" i="6"/>
  <c r="CG29" i="6"/>
  <c r="CG24" i="6"/>
  <c r="CG22" i="6"/>
  <c r="CG20" i="6"/>
  <c r="CG23" i="6"/>
  <c r="CG21" i="6"/>
  <c r="DO6" i="6"/>
  <c r="BA6" i="6" s="1"/>
  <c r="EX54" i="6"/>
  <c r="CH6" i="6"/>
  <c r="BB31" i="6"/>
  <c r="BB30" i="6"/>
  <c r="BB28" i="6"/>
  <c r="BB29" i="6"/>
  <c r="BB27" i="6"/>
  <c r="BB25" i="6"/>
  <c r="BB24" i="6"/>
  <c r="BB22" i="6"/>
  <c r="BB20" i="6"/>
  <c r="BB21" i="6"/>
  <c r="BB23" i="6"/>
  <c r="BB26" i="6"/>
  <c r="DM29" i="6"/>
  <c r="EV29" i="6" s="1"/>
  <c r="DM30" i="6"/>
  <c r="EV30" i="6" s="1"/>
  <c r="DM27" i="6"/>
  <c r="EV27" i="6" s="1"/>
  <c r="DM31" i="6"/>
  <c r="EV31" i="6" s="1"/>
  <c r="DM23" i="6"/>
  <c r="EV23" i="6" s="1"/>
  <c r="DM21" i="6"/>
  <c r="EV21" i="6" s="1"/>
  <c r="DM26" i="6"/>
  <c r="EV26" i="6" s="1"/>
  <c r="DM22" i="6"/>
  <c r="EV22" i="6" s="1"/>
  <c r="DM25" i="6"/>
  <c r="EV25" i="6" s="1"/>
  <c r="DM28" i="6"/>
  <c r="EV28" i="6" s="1"/>
  <c r="DM20" i="6"/>
  <c r="EV20" i="6" s="1"/>
  <c r="DM24" i="6"/>
  <c r="EV24" i="6" s="1"/>
  <c r="CH31" i="6"/>
  <c r="CH30" i="6"/>
  <c r="CH28" i="6"/>
  <c r="CH29" i="6"/>
  <c r="CH27" i="6"/>
  <c r="CH25" i="6"/>
  <c r="CH24" i="6"/>
  <c r="CH22" i="6"/>
  <c r="CH20" i="6"/>
  <c r="CH21" i="6"/>
  <c r="CH26" i="6"/>
  <c r="CH23" i="6"/>
  <c r="DO10" i="6"/>
  <c r="DO11" i="6"/>
  <c r="DN10" i="6"/>
  <c r="DN11" i="6"/>
  <c r="BC18" i="6" l="1"/>
  <c r="CH19" i="6"/>
  <c r="BC15" i="6"/>
  <c r="BB19" i="6"/>
  <c r="BC12" i="6"/>
  <c r="BC14" i="6"/>
  <c r="CG19" i="6"/>
  <c r="BC16" i="6"/>
  <c r="BC13" i="6"/>
  <c r="BA19" i="6"/>
  <c r="BC17" i="6"/>
  <c r="BC27" i="7"/>
  <c r="EY12" i="7"/>
  <c r="EY27" i="7" s="1"/>
  <c r="CI27" i="7"/>
  <c r="EZ21" i="7"/>
  <c r="FA21" i="7" s="1"/>
  <c r="EZ24" i="7"/>
  <c r="FA24" i="7" s="1"/>
  <c r="EZ20" i="7"/>
  <c r="FA20" i="7" s="1"/>
  <c r="EZ23" i="7"/>
  <c r="FA23" i="7" s="1"/>
  <c r="CI18" i="6"/>
  <c r="EY18" i="6" s="1"/>
  <c r="EY66" i="6" s="1"/>
  <c r="CI24" i="6"/>
  <c r="EY24" i="6" s="1"/>
  <c r="CI23" i="6"/>
  <c r="EY23" i="6" s="1"/>
  <c r="CI17" i="6"/>
  <c r="EY17" i="6" s="1"/>
  <c r="EY65" i="6" s="1"/>
  <c r="EV19" i="6"/>
  <c r="EV67" i="6" s="1"/>
  <c r="CI31" i="6"/>
  <c r="EY31" i="6" s="1"/>
  <c r="CI26" i="6"/>
  <c r="EY26" i="6" s="1"/>
  <c r="CI29" i="6"/>
  <c r="EY29" i="6" s="1"/>
  <c r="EW12" i="6"/>
  <c r="EZ26" i="7"/>
  <c r="FA26" i="7" s="1"/>
  <c r="EZ18" i="7"/>
  <c r="FA18" i="7" s="1"/>
  <c r="EZ19" i="7"/>
  <c r="FA19" i="7" s="1"/>
  <c r="EZ25" i="7"/>
  <c r="FA25" i="7" s="1"/>
  <c r="EZ22" i="7"/>
  <c r="FA22" i="7" s="1"/>
  <c r="CI16" i="6"/>
  <c r="EY16" i="6" s="1"/>
  <c r="EY64" i="6" s="1"/>
  <c r="CI14" i="6"/>
  <c r="EY14" i="6" s="1"/>
  <c r="EY62" i="6" s="1"/>
  <c r="CI22" i="6"/>
  <c r="EY22" i="6" s="1"/>
  <c r="CI30" i="6"/>
  <c r="EY30" i="6" s="1"/>
  <c r="CI21" i="6"/>
  <c r="EY21" i="6" s="1"/>
  <c r="CI13" i="6"/>
  <c r="EY13" i="6" s="1"/>
  <c r="EY61" i="6" s="1"/>
  <c r="EW27" i="7"/>
  <c r="DP28" i="7"/>
  <c r="EZ28" i="7" s="1"/>
  <c r="FA28" i="7" s="1"/>
  <c r="EZ13" i="7"/>
  <c r="EZ16" i="7"/>
  <c r="EX28" i="7"/>
  <c r="EZ15" i="7"/>
  <c r="DP29" i="7"/>
  <c r="EZ29" i="7" s="1"/>
  <c r="FA29" i="7" s="1"/>
  <c r="DP30" i="7"/>
  <c r="EZ30" i="7" s="1"/>
  <c r="FA30" i="7" s="1"/>
  <c r="CI25" i="6"/>
  <c r="EY25" i="6" s="1"/>
  <c r="EZ12" i="7"/>
  <c r="EZ14" i="7"/>
  <c r="DP27" i="7"/>
  <c r="DP31" i="7"/>
  <c r="EZ31" i="7" s="1"/>
  <c r="FA31" i="7" s="1"/>
  <c r="EZ17" i="7"/>
  <c r="BC22" i="6"/>
  <c r="BC29" i="6"/>
  <c r="DN31" i="6"/>
  <c r="EW31" i="6" s="1"/>
  <c r="DN30" i="6"/>
  <c r="EW30" i="6" s="1"/>
  <c r="DN29" i="6"/>
  <c r="EW29" i="6" s="1"/>
  <c r="DN28" i="6"/>
  <c r="EW28" i="6" s="1"/>
  <c r="DN27" i="6"/>
  <c r="EW27" i="6" s="1"/>
  <c r="DN23" i="6"/>
  <c r="EW23" i="6" s="1"/>
  <c r="DN22" i="6"/>
  <c r="EW22" i="6" s="1"/>
  <c r="DN21" i="6"/>
  <c r="EW21" i="6" s="1"/>
  <c r="DN20" i="6"/>
  <c r="EW20" i="6" s="1"/>
  <c r="DN24" i="6"/>
  <c r="EW24" i="6" s="1"/>
  <c r="DN25" i="6"/>
  <c r="EW25" i="6" s="1"/>
  <c r="DN26" i="6"/>
  <c r="EW26" i="6" s="1"/>
  <c r="CI15" i="6"/>
  <c r="EY15" i="6" s="1"/>
  <c r="CI28" i="6"/>
  <c r="EY28" i="6" s="1"/>
  <c r="BC26" i="6"/>
  <c r="BC24" i="6"/>
  <c r="BC28" i="6"/>
  <c r="BC23" i="6"/>
  <c r="BC21" i="6"/>
  <c r="BC25" i="6"/>
  <c r="BC30" i="6"/>
  <c r="DO31" i="6"/>
  <c r="DO30" i="6"/>
  <c r="DO28" i="6"/>
  <c r="DO29" i="6"/>
  <c r="EX29" i="6" s="1"/>
  <c r="DO27" i="6"/>
  <c r="EX27" i="6" s="1"/>
  <c r="DO25" i="6"/>
  <c r="EX25" i="6" s="1"/>
  <c r="DO24" i="6"/>
  <c r="DO22" i="6"/>
  <c r="EX22" i="6" s="1"/>
  <c r="DO20" i="6"/>
  <c r="DO21" i="6"/>
  <c r="DO26" i="6"/>
  <c r="DO23" i="6"/>
  <c r="DP13" i="6"/>
  <c r="DP15" i="6"/>
  <c r="DP12" i="6"/>
  <c r="DP14" i="6"/>
  <c r="DP17" i="6"/>
  <c r="DP19" i="6"/>
  <c r="DP18" i="6"/>
  <c r="DP16" i="6"/>
  <c r="CI12" i="6"/>
  <c r="EY12" i="6" s="1"/>
  <c r="CI20" i="6"/>
  <c r="EY20" i="6" s="1"/>
  <c r="CI27" i="6"/>
  <c r="EY27" i="6" s="1"/>
  <c r="BC20" i="6"/>
  <c r="BC27" i="6"/>
  <c r="BC31" i="6"/>
  <c r="EZ12" i="6" l="1"/>
  <c r="FA12" i="6" s="1"/>
  <c r="BC19" i="6"/>
  <c r="EZ14" i="6"/>
  <c r="EZ62" i="6" s="1"/>
  <c r="EY60" i="6"/>
  <c r="CI19" i="6"/>
  <c r="EX15" i="6"/>
  <c r="EX63" i="6" s="1"/>
  <c r="DP21" i="6"/>
  <c r="EZ21" i="6" s="1"/>
  <c r="FA21" i="6" s="1"/>
  <c r="EZ17" i="6"/>
  <c r="EZ65" i="6" s="1"/>
  <c r="EW19" i="6"/>
  <c r="EW67" i="6" s="1"/>
  <c r="EW60" i="6"/>
  <c r="EZ27" i="7"/>
  <c r="EX27" i="7"/>
  <c r="DP20" i="6"/>
  <c r="EZ20" i="6" s="1"/>
  <c r="FA20" i="6" s="1"/>
  <c r="DP27" i="6"/>
  <c r="EZ27" i="6" s="1"/>
  <c r="FA27" i="6" s="1"/>
  <c r="DP31" i="6"/>
  <c r="EZ31" i="6" s="1"/>
  <c r="FA31" i="6" s="1"/>
  <c r="EX31" i="6"/>
  <c r="EX20" i="6"/>
  <c r="DP28" i="6"/>
  <c r="EZ28" i="6" s="1"/>
  <c r="FA28" i="6" s="1"/>
  <c r="DP23" i="6"/>
  <c r="EZ23" i="6" s="1"/>
  <c r="FA23" i="6" s="1"/>
  <c r="EX14" i="6"/>
  <c r="EX62" i="6" s="1"/>
  <c r="FA16" i="7"/>
  <c r="FA14" i="7"/>
  <c r="FA15" i="7"/>
  <c r="DP30" i="6"/>
  <c r="EZ30" i="6" s="1"/>
  <c r="FA30" i="6" s="1"/>
  <c r="FA17" i="7"/>
  <c r="EZ18" i="6"/>
  <c r="EZ66" i="6" s="1"/>
  <c r="DP26" i="6"/>
  <c r="EZ26" i="6" s="1"/>
  <c r="FA26" i="6" s="1"/>
  <c r="DP24" i="6"/>
  <c r="EZ24" i="6" s="1"/>
  <c r="FA24" i="6" s="1"/>
  <c r="FA12" i="7"/>
  <c r="FA13" i="7"/>
  <c r="EZ13" i="6"/>
  <c r="EX28" i="6"/>
  <c r="EX26" i="6"/>
  <c r="EZ16" i="6"/>
  <c r="DP22" i="6"/>
  <c r="EZ22" i="6" s="1"/>
  <c r="FA22" i="6" s="1"/>
  <c r="DP29" i="6"/>
  <c r="EZ29" i="6" s="1"/>
  <c r="FA29" i="6" s="1"/>
  <c r="EX23" i="6"/>
  <c r="EX12" i="6"/>
  <c r="EX18" i="6"/>
  <c r="EX66" i="6" s="1"/>
  <c r="EX24" i="6"/>
  <c r="EY63" i="6"/>
  <c r="EX13" i="6"/>
  <c r="EX61" i="6" s="1"/>
  <c r="EZ15" i="6"/>
  <c r="EZ63" i="6" s="1"/>
  <c r="DP25" i="6"/>
  <c r="EZ25" i="6" s="1"/>
  <c r="FA25" i="6" s="1"/>
  <c r="EX30" i="6"/>
  <c r="EX21" i="6"/>
  <c r="EX17" i="6"/>
  <c r="EX65" i="6" s="1"/>
  <c r="EX16" i="6"/>
  <c r="EX64" i="6" s="1"/>
  <c r="FA14" i="6" l="1"/>
  <c r="FA62" i="6" s="1"/>
  <c r="EY19" i="6"/>
  <c r="EY67" i="6" s="1"/>
  <c r="FA17" i="6"/>
  <c r="FA65" i="6" s="1"/>
  <c r="EZ60" i="6"/>
  <c r="FA27" i="7"/>
  <c r="FA18" i="6"/>
  <c r="FA66" i="6" s="1"/>
  <c r="EZ19" i="6"/>
  <c r="EZ67" i="6" s="1"/>
  <c r="EZ64" i="6"/>
  <c r="FA16" i="6"/>
  <c r="FA64" i="6" s="1"/>
  <c r="EZ61" i="6"/>
  <c r="FA13" i="6"/>
  <c r="FA61" i="6" s="1"/>
  <c r="FA15" i="6"/>
  <c r="FA63" i="6" s="1"/>
  <c r="FA60" i="6"/>
  <c r="EX60" i="6"/>
  <c r="EX19" i="6"/>
  <c r="EX67" i="6" s="1"/>
  <c r="FA19" i="6" l="1"/>
  <c r="FA67" i="6" s="1"/>
  <c r="DS2" i="1" l="1"/>
  <c r="FK31" i="1"/>
  <c r="FK30" i="1"/>
  <c r="FK29" i="1"/>
  <c r="FK28" i="1"/>
  <c r="FK27" i="1"/>
  <c r="FK26" i="1"/>
  <c r="FK25" i="1"/>
  <c r="FK24" i="1"/>
  <c r="FK23" i="1"/>
  <c r="FK22" i="1"/>
  <c r="FK21" i="1"/>
  <c r="FK20" i="1"/>
  <c r="FK19" i="1"/>
  <c r="FK18" i="1"/>
  <c r="FK17" i="1"/>
  <c r="FK16" i="1"/>
  <c r="FK15" i="1"/>
  <c r="FK14" i="1"/>
  <c r="FK13" i="1"/>
  <c r="FK12" i="1"/>
  <c r="BB6" i="1"/>
  <c r="S10" i="1" l="1"/>
  <c r="V10" i="1" l="1"/>
  <c r="U10" i="1"/>
  <c r="T10" i="1"/>
  <c r="R10" i="1"/>
  <c r="P10" i="1"/>
  <c r="N10" i="1"/>
  <c r="L10" i="1"/>
  <c r="J10" i="1"/>
  <c r="Q10" i="1"/>
  <c r="O10" i="1"/>
  <c r="M10" i="1"/>
  <c r="K10" i="1"/>
  <c r="I10" i="1"/>
  <c r="C43" i="2" l="1"/>
  <c r="C42" i="2"/>
  <c r="C41" i="2"/>
  <c r="C40" i="2"/>
  <c r="C39" i="2"/>
  <c r="C38" i="2"/>
  <c r="C37" i="2"/>
  <c r="C36" i="2"/>
  <c r="AO31" i="2"/>
  <c r="C29" i="2"/>
  <c r="C28" i="2"/>
  <c r="C27" i="2"/>
  <c r="C26" i="2"/>
  <c r="C25" i="2"/>
  <c r="C24" i="2"/>
  <c r="C23" i="2"/>
  <c r="BE22" i="2"/>
  <c r="BD22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BD24" i="2" l="1"/>
  <c r="BD25" i="2"/>
  <c r="R7" i="2" s="1"/>
  <c r="EO33" i="1"/>
  <c r="S7" i="2" l="1"/>
  <c r="R8" i="2"/>
  <c r="C39" i="1"/>
  <c r="C40" i="1"/>
  <c r="C41" i="1"/>
  <c r="C42" i="1"/>
  <c r="C43" i="1"/>
  <c r="C44" i="1"/>
  <c r="C45" i="1"/>
  <c r="C38" i="1"/>
  <c r="C31" i="1"/>
  <c r="C25" i="1"/>
  <c r="C26" i="1"/>
  <c r="C27" i="1"/>
  <c r="C28" i="1"/>
  <c r="C29" i="1"/>
  <c r="C30" i="1"/>
  <c r="C13" i="1"/>
  <c r="C14" i="1"/>
  <c r="C15" i="1"/>
  <c r="C16" i="1"/>
  <c r="C17" i="1"/>
  <c r="C18" i="1"/>
  <c r="C19" i="1"/>
  <c r="C20" i="1"/>
  <c r="C21" i="1"/>
  <c r="C22" i="1"/>
  <c r="C23" i="1"/>
  <c r="C24" i="1"/>
  <c r="C12" i="1"/>
  <c r="FG24" i="1"/>
  <c r="FF24" i="1"/>
  <c r="R29" i="2" l="1"/>
  <c r="R28" i="2"/>
  <c r="R25" i="2"/>
  <c r="R20" i="2"/>
  <c r="R23" i="2"/>
  <c r="R21" i="2"/>
  <c r="R24" i="2"/>
  <c r="R22" i="2"/>
  <c r="R9" i="2"/>
  <c r="R16" i="2" s="1"/>
  <c r="R27" i="2"/>
  <c r="R26" i="2"/>
  <c r="R6" i="2"/>
  <c r="T7" i="2"/>
  <c r="S8" i="2"/>
  <c r="FF27" i="1"/>
  <c r="DR7" i="1" s="1"/>
  <c r="FF26" i="1"/>
  <c r="R11" i="2" l="1"/>
  <c r="R17" i="2"/>
  <c r="R19" i="2"/>
  <c r="R13" i="2"/>
  <c r="R10" i="2"/>
  <c r="DS7" i="1"/>
  <c r="DT7" i="1" s="1"/>
  <c r="DU7" i="1" s="1"/>
  <c r="DV7" i="1" s="1"/>
  <c r="DW7" i="1" s="1"/>
  <c r="DX7" i="1" s="1"/>
  <c r="DY7" i="1" s="1"/>
  <c r="DZ7" i="1" s="1"/>
  <c r="EA7" i="1" s="1"/>
  <c r="EB7" i="1" s="1"/>
  <c r="EC7" i="1" s="1"/>
  <c r="ED7" i="1" s="1"/>
  <c r="EE7" i="1" s="1"/>
  <c r="EF7" i="1" s="1"/>
  <c r="EG7" i="1" s="1"/>
  <c r="EH7" i="1" s="1"/>
  <c r="EI7" i="1" s="1"/>
  <c r="EJ7" i="1" s="1"/>
  <c r="EK7" i="1" s="1"/>
  <c r="EL7" i="1" s="1"/>
  <c r="EM7" i="1" s="1"/>
  <c r="EN7" i="1" s="1"/>
  <c r="EO7" i="1" s="1"/>
  <c r="EP7" i="1" s="1"/>
  <c r="EQ7" i="1" s="1"/>
  <c r="ER7" i="1" s="1"/>
  <c r="ES7" i="1" s="1"/>
  <c r="ET7" i="1" s="1"/>
  <c r="EU7" i="1" s="1"/>
  <c r="EV7" i="1" s="1"/>
  <c r="EV8" i="1" s="1"/>
  <c r="BD7" i="1"/>
  <c r="CK7" i="1"/>
  <c r="CL7" i="1" s="1"/>
  <c r="X7" i="1" s="1"/>
  <c r="U7" i="2"/>
  <c r="T8" i="2"/>
  <c r="S28" i="2"/>
  <c r="S27" i="2"/>
  <c r="S29" i="2"/>
  <c r="S25" i="2"/>
  <c r="S20" i="2"/>
  <c r="S24" i="2"/>
  <c r="S22" i="2"/>
  <c r="S6" i="2"/>
  <c r="S26" i="2"/>
  <c r="S23" i="2"/>
  <c r="S21" i="2"/>
  <c r="S9" i="2"/>
  <c r="S13" i="2" s="1"/>
  <c r="R12" i="2"/>
  <c r="R14" i="2"/>
  <c r="R15" i="2"/>
  <c r="R18" i="2"/>
  <c r="DR8" i="1"/>
  <c r="EA8" i="1" l="1"/>
  <c r="EA27" i="1" s="1"/>
  <c r="S15" i="2"/>
  <c r="S16" i="2"/>
  <c r="DS8" i="1"/>
  <c r="DS29" i="1" s="1"/>
  <c r="S12" i="2"/>
  <c r="S14" i="2"/>
  <c r="S19" i="2"/>
  <c r="EN8" i="1"/>
  <c r="EN28" i="1" s="1"/>
  <c r="EO8" i="1"/>
  <c r="EO29" i="1" s="1"/>
  <c r="EA31" i="1"/>
  <c r="EA29" i="1"/>
  <c r="EA28" i="1"/>
  <c r="EA30" i="1"/>
  <c r="DR11" i="1"/>
  <c r="DR30" i="1"/>
  <c r="DR28" i="1"/>
  <c r="DR26" i="1"/>
  <c r="DR24" i="1"/>
  <c r="DR22" i="1"/>
  <c r="DR31" i="1"/>
  <c r="DR27" i="1"/>
  <c r="DR23" i="1"/>
  <c r="DR29" i="1"/>
  <c r="DR25" i="1"/>
  <c r="ET8" i="1"/>
  <c r="EJ8" i="1"/>
  <c r="BV8" i="1" s="1"/>
  <c r="BV9" i="1" s="1"/>
  <c r="EC8" i="1"/>
  <c r="EC6" i="1" s="1"/>
  <c r="S10" i="2"/>
  <c r="EH8" i="1"/>
  <c r="DX8" i="1"/>
  <c r="DX11" i="1" s="1"/>
  <c r="ED8" i="1"/>
  <c r="ED6" i="1" s="1"/>
  <c r="DT8" i="1"/>
  <c r="BF8" i="1" s="1"/>
  <c r="BF9" i="1" s="1"/>
  <c r="EP8" i="1"/>
  <c r="EP6" i="1" s="1"/>
  <c r="EF8" i="1"/>
  <c r="BR8" i="1" s="1"/>
  <c r="BR9" i="1" s="1"/>
  <c r="EM8" i="1"/>
  <c r="EL8" i="1"/>
  <c r="BX8" i="1" s="1"/>
  <c r="BX9" i="1" s="1"/>
  <c r="BT8" i="1"/>
  <c r="BT9" i="1" s="1"/>
  <c r="BJ8" i="1"/>
  <c r="BJ9" i="1" s="1"/>
  <c r="BM8" i="1"/>
  <c r="BM9" i="1" s="1"/>
  <c r="EA11" i="1"/>
  <c r="BP8" i="1"/>
  <c r="BP9" i="1" s="1"/>
  <c r="CA8" i="1"/>
  <c r="CA9" i="1" s="1"/>
  <c r="CH8" i="1"/>
  <c r="CH9" i="1" s="1"/>
  <c r="CH11" i="1" s="1"/>
  <c r="EV11" i="1"/>
  <c r="EB8" i="1"/>
  <c r="EV6" i="1"/>
  <c r="CH6" i="1" s="1"/>
  <c r="ES8" i="1"/>
  <c r="EU8" i="1"/>
  <c r="EK8" i="1"/>
  <c r="DZ8" i="1"/>
  <c r="DW8" i="1"/>
  <c r="EI8" i="1"/>
  <c r="DY8" i="1"/>
  <c r="EE8" i="1"/>
  <c r="DU8" i="1"/>
  <c r="EQ8" i="1"/>
  <c r="EG8" i="1"/>
  <c r="DV8" i="1"/>
  <c r="ER8" i="1"/>
  <c r="CM7" i="1"/>
  <c r="CL8" i="1"/>
  <c r="CK8" i="1"/>
  <c r="BD8" i="1"/>
  <c r="BD9" i="1" s="1"/>
  <c r="U8" i="2"/>
  <c r="V7" i="2"/>
  <c r="S11" i="2"/>
  <c r="S18" i="2"/>
  <c r="T27" i="2"/>
  <c r="T26" i="2"/>
  <c r="T24" i="2"/>
  <c r="T22" i="2"/>
  <c r="T29" i="2"/>
  <c r="T28" i="2"/>
  <c r="T25" i="2"/>
  <c r="T23" i="2"/>
  <c r="T21" i="2"/>
  <c r="T20" i="2"/>
  <c r="T6" i="2"/>
  <c r="T9" i="2"/>
  <c r="T13" i="2" s="1"/>
  <c r="S17" i="2"/>
  <c r="DR6" i="1"/>
  <c r="EA6" i="1"/>
  <c r="EF6" i="1"/>
  <c r="DT6" i="1"/>
  <c r="DX6" i="1" l="1"/>
  <c r="EA22" i="1"/>
  <c r="EA23" i="1"/>
  <c r="DS26" i="1"/>
  <c r="EA26" i="1"/>
  <c r="EA25" i="1"/>
  <c r="DS31" i="1"/>
  <c r="EF11" i="1"/>
  <c r="BO8" i="1"/>
  <c r="BO9" i="1" s="1"/>
  <c r="EA24" i="1"/>
  <c r="DS24" i="1"/>
  <c r="EO31" i="1"/>
  <c r="EN6" i="1"/>
  <c r="DS23" i="1"/>
  <c r="EN30" i="1"/>
  <c r="BZ8" i="1"/>
  <c r="BZ9" i="1" s="1"/>
  <c r="BZ11" i="1" s="1"/>
  <c r="DS11" i="1"/>
  <c r="DS27" i="1"/>
  <c r="EO28" i="1"/>
  <c r="EO6" i="1"/>
  <c r="CA6" i="1" s="1"/>
  <c r="EO23" i="1"/>
  <c r="EN23" i="1"/>
  <c r="EN29" i="1"/>
  <c r="EN31" i="1"/>
  <c r="EN24" i="1"/>
  <c r="DS6" i="1"/>
  <c r="EN11" i="1"/>
  <c r="BE8" i="1"/>
  <c r="BE9" i="1" s="1"/>
  <c r="DS22" i="1"/>
  <c r="DS30" i="1"/>
  <c r="DS28" i="1"/>
  <c r="DS25" i="1"/>
  <c r="EN27" i="1"/>
  <c r="EN25" i="1"/>
  <c r="EN22" i="1"/>
  <c r="EN26" i="1"/>
  <c r="EO26" i="1"/>
  <c r="EO27" i="1"/>
  <c r="T17" i="2"/>
  <c r="T16" i="2"/>
  <c r="T19" i="2"/>
  <c r="EO11" i="1"/>
  <c r="EO24" i="1"/>
  <c r="EO22" i="1"/>
  <c r="EO30" i="1"/>
  <c r="EO25" i="1"/>
  <c r="CL31" i="1"/>
  <c r="CL29" i="1"/>
  <c r="CL27" i="1"/>
  <c r="CL25" i="1"/>
  <c r="CL23" i="1"/>
  <c r="CL28" i="1"/>
  <c r="CL24" i="1"/>
  <c r="CL30" i="1"/>
  <c r="CL22" i="1"/>
  <c r="CL26" i="1"/>
  <c r="ER30" i="1"/>
  <c r="ER28" i="1"/>
  <c r="ER26" i="1"/>
  <c r="ER24" i="1"/>
  <c r="ER22" i="1"/>
  <c r="ER29" i="1"/>
  <c r="ER25" i="1"/>
  <c r="ER31" i="1"/>
  <c r="ER27" i="1"/>
  <c r="ER23" i="1"/>
  <c r="EG31" i="1"/>
  <c r="EG29" i="1"/>
  <c r="EG27" i="1"/>
  <c r="EG25" i="1"/>
  <c r="EG23" i="1"/>
  <c r="EG30" i="1"/>
  <c r="EG26" i="1"/>
  <c r="EG22" i="1"/>
  <c r="EG28" i="1"/>
  <c r="EG24" i="1"/>
  <c r="DU31" i="1"/>
  <c r="DU29" i="1"/>
  <c r="DU27" i="1"/>
  <c r="DU25" i="1"/>
  <c r="DU23" i="1"/>
  <c r="DU30" i="1"/>
  <c r="DU26" i="1"/>
  <c r="DU22" i="1"/>
  <c r="DU28" i="1"/>
  <c r="DU24" i="1"/>
  <c r="DY31" i="1"/>
  <c r="DY29" i="1"/>
  <c r="DY27" i="1"/>
  <c r="DY25" i="1"/>
  <c r="DY23" i="1"/>
  <c r="DY30" i="1"/>
  <c r="DY26" i="1"/>
  <c r="DY22" i="1"/>
  <c r="DY28" i="1"/>
  <c r="DY24" i="1"/>
  <c r="DW31" i="1"/>
  <c r="DW29" i="1"/>
  <c r="DW27" i="1"/>
  <c r="DW25" i="1"/>
  <c r="DW23" i="1"/>
  <c r="DW28" i="1"/>
  <c r="DW24" i="1"/>
  <c r="DW30" i="1"/>
  <c r="DW26" i="1"/>
  <c r="DW22" i="1"/>
  <c r="EK6" i="1"/>
  <c r="BW6" i="1" s="1"/>
  <c r="EK31" i="1"/>
  <c r="EK29" i="1"/>
  <c r="EK27" i="1"/>
  <c r="EK25" i="1"/>
  <c r="EK23" i="1"/>
  <c r="EK30" i="1"/>
  <c r="EK26" i="1"/>
  <c r="EK22" i="1"/>
  <c r="EK28" i="1"/>
  <c r="EK24" i="1"/>
  <c r="ES31" i="1"/>
  <c r="ES29" i="1"/>
  <c r="ES27" i="1"/>
  <c r="ES25" i="1"/>
  <c r="ES23" i="1"/>
  <c r="ES30" i="1"/>
  <c r="ES26" i="1"/>
  <c r="ES22" i="1"/>
  <c r="ES28" i="1"/>
  <c r="ES24" i="1"/>
  <c r="BN8" i="1"/>
  <c r="BN9" i="1" s="1"/>
  <c r="EB30" i="1"/>
  <c r="EB28" i="1"/>
  <c r="EB26" i="1"/>
  <c r="EB24" i="1"/>
  <c r="EB22" i="1"/>
  <c r="EB29" i="1"/>
  <c r="EB25" i="1"/>
  <c r="EB31" i="1"/>
  <c r="EB27" i="1"/>
  <c r="EB23" i="1"/>
  <c r="EM11" i="1"/>
  <c r="EM31" i="1"/>
  <c r="EM29" i="1"/>
  <c r="EM27" i="1"/>
  <c r="EM25" i="1"/>
  <c r="EM23" i="1"/>
  <c r="EM28" i="1"/>
  <c r="EM24" i="1"/>
  <c r="EM30" i="1"/>
  <c r="EM26" i="1"/>
  <c r="EM22" i="1"/>
  <c r="EP11" i="1"/>
  <c r="EP30" i="1"/>
  <c r="EP28" i="1"/>
  <c r="EP26" i="1"/>
  <c r="EP24" i="1"/>
  <c r="EP22" i="1"/>
  <c r="EP31" i="1"/>
  <c r="EP27" i="1"/>
  <c r="EP23" i="1"/>
  <c r="EP29" i="1"/>
  <c r="EP25" i="1"/>
  <c r="ED11" i="1"/>
  <c r="ED30" i="1"/>
  <c r="ED28" i="1"/>
  <c r="ED26" i="1"/>
  <c r="ED24" i="1"/>
  <c r="ED22" i="1"/>
  <c r="ED31" i="1"/>
  <c r="ED27" i="1"/>
  <c r="ED23" i="1"/>
  <c r="ED29" i="1"/>
  <c r="ED25" i="1"/>
  <c r="EH11" i="1"/>
  <c r="EH30" i="1"/>
  <c r="EH28" i="1"/>
  <c r="EH26" i="1"/>
  <c r="EH24" i="1"/>
  <c r="EH22" i="1"/>
  <c r="EH31" i="1"/>
  <c r="EH27" i="1"/>
  <c r="EH23" i="1"/>
  <c r="EH29" i="1"/>
  <c r="EH25" i="1"/>
  <c r="EC31" i="1"/>
  <c r="EC29" i="1"/>
  <c r="EC27" i="1"/>
  <c r="EC25" i="1"/>
  <c r="EC23" i="1"/>
  <c r="EC30" i="1"/>
  <c r="EC26" i="1"/>
  <c r="EC22" i="1"/>
  <c r="EC28" i="1"/>
  <c r="EC24" i="1"/>
  <c r="ET11" i="1"/>
  <c r="ET30" i="1"/>
  <c r="ET28" i="1"/>
  <c r="ET26" i="1"/>
  <c r="ET24" i="1"/>
  <c r="ET22" i="1"/>
  <c r="ET31" i="1"/>
  <c r="ET27" i="1"/>
  <c r="ET23" i="1"/>
  <c r="ET29" i="1"/>
  <c r="ET25" i="1"/>
  <c r="CK30" i="1"/>
  <c r="CK28" i="1"/>
  <c r="CK26" i="1"/>
  <c r="CK24" i="1"/>
  <c r="CK22" i="1"/>
  <c r="CK31" i="1"/>
  <c r="CK27" i="1"/>
  <c r="CK23" i="1"/>
  <c r="CK29" i="1"/>
  <c r="CK25" i="1"/>
  <c r="DV30" i="1"/>
  <c r="DV28" i="1"/>
  <c r="DV26" i="1"/>
  <c r="DV24" i="1"/>
  <c r="DV22" i="1"/>
  <c r="DV31" i="1"/>
  <c r="DV27" i="1"/>
  <c r="DV23" i="1"/>
  <c r="DV29" i="1"/>
  <c r="DV25" i="1"/>
  <c r="EQ31" i="1"/>
  <c r="EQ29" i="1"/>
  <c r="EQ27" i="1"/>
  <c r="EQ25" i="1"/>
  <c r="EQ23" i="1"/>
  <c r="EQ28" i="1"/>
  <c r="EQ24" i="1"/>
  <c r="EQ30" i="1"/>
  <c r="EQ26" i="1"/>
  <c r="EQ22" i="1"/>
  <c r="EE31" i="1"/>
  <c r="EE29" i="1"/>
  <c r="EE27" i="1"/>
  <c r="EE25" i="1"/>
  <c r="EE23" i="1"/>
  <c r="EE28" i="1"/>
  <c r="EE24" i="1"/>
  <c r="EE30" i="1"/>
  <c r="EE26" i="1"/>
  <c r="EE22" i="1"/>
  <c r="EI31" i="1"/>
  <c r="EI29" i="1"/>
  <c r="EI27" i="1"/>
  <c r="EI25" i="1"/>
  <c r="EI23" i="1"/>
  <c r="EI28" i="1"/>
  <c r="EI24" i="1"/>
  <c r="EI30" i="1"/>
  <c r="EI26" i="1"/>
  <c r="EI22" i="1"/>
  <c r="DZ30" i="1"/>
  <c r="DZ28" i="1"/>
  <c r="DZ26" i="1"/>
  <c r="DZ24" i="1"/>
  <c r="DZ22" i="1"/>
  <c r="DZ31" i="1"/>
  <c r="DZ27" i="1"/>
  <c r="DZ23" i="1"/>
  <c r="DZ29" i="1"/>
  <c r="DZ25" i="1"/>
  <c r="EU31" i="1"/>
  <c r="EU29" i="1"/>
  <c r="EU27" i="1"/>
  <c r="EU25" i="1"/>
  <c r="EU23" i="1"/>
  <c r="EU28" i="1"/>
  <c r="EU24" i="1"/>
  <c r="EU30" i="1"/>
  <c r="EU26" i="1"/>
  <c r="EU22" i="1"/>
  <c r="EL6" i="1"/>
  <c r="EL30" i="1"/>
  <c r="EL28" i="1"/>
  <c r="EL26" i="1"/>
  <c r="EL24" i="1"/>
  <c r="EL22" i="1"/>
  <c r="EL31" i="1"/>
  <c r="EL27" i="1"/>
  <c r="EL23" i="1"/>
  <c r="EL29" i="1"/>
  <c r="EL25" i="1"/>
  <c r="EF30" i="1"/>
  <c r="EF28" i="1"/>
  <c r="EF26" i="1"/>
  <c r="EF24" i="1"/>
  <c r="EF22" i="1"/>
  <c r="EF29" i="1"/>
  <c r="EF25" i="1"/>
  <c r="EF31" i="1"/>
  <c r="EF27" i="1"/>
  <c r="EF23" i="1"/>
  <c r="DT11" i="1"/>
  <c r="DT30" i="1"/>
  <c r="DT28" i="1"/>
  <c r="DT26" i="1"/>
  <c r="DT24" i="1"/>
  <c r="DT22" i="1"/>
  <c r="DT29" i="1"/>
  <c r="DT25" i="1"/>
  <c r="DT31" i="1"/>
  <c r="DT27" i="1"/>
  <c r="DT23" i="1"/>
  <c r="DX30" i="1"/>
  <c r="DX28" i="1"/>
  <c r="DX26" i="1"/>
  <c r="DX24" i="1"/>
  <c r="DX22" i="1"/>
  <c r="DX29" i="1"/>
  <c r="DX25" i="1"/>
  <c r="DX31" i="1"/>
  <c r="DX27" i="1"/>
  <c r="DX23" i="1"/>
  <c r="EJ11" i="1"/>
  <c r="EJ30" i="1"/>
  <c r="EJ28" i="1"/>
  <c r="EJ26" i="1"/>
  <c r="EJ24" i="1"/>
  <c r="EJ22" i="1"/>
  <c r="EJ29" i="1"/>
  <c r="EJ25" i="1"/>
  <c r="EJ31" i="1"/>
  <c r="EJ27" i="1"/>
  <c r="EJ23" i="1"/>
  <c r="ET6" i="1"/>
  <c r="DM6" i="1" s="1"/>
  <c r="AY6" i="1" s="1"/>
  <c r="EC11" i="1"/>
  <c r="CF8" i="1"/>
  <c r="CF9" i="1" s="1"/>
  <c r="EB6" i="1"/>
  <c r="BN6" i="1" s="1"/>
  <c r="EJ6" i="1"/>
  <c r="BV6" i="1" s="1"/>
  <c r="BY8" i="1"/>
  <c r="BY9" i="1" s="1"/>
  <c r="BY11" i="1" s="1"/>
  <c r="EL11" i="1"/>
  <c r="CL9" i="1"/>
  <c r="CL11" i="1" s="1"/>
  <c r="Y8" i="1"/>
  <c r="Y9" i="1" s="1"/>
  <c r="Y11" i="1" s="1"/>
  <c r="CK9" i="1"/>
  <c r="CK10" i="1" s="1"/>
  <c r="X8" i="1"/>
  <c r="X9" i="1" s="1"/>
  <c r="X11" i="1" s="1"/>
  <c r="CB8" i="1"/>
  <c r="CB9" i="1" s="1"/>
  <c r="CB11" i="1" s="1"/>
  <c r="EH6" i="1"/>
  <c r="BT6" i="1" s="1"/>
  <c r="EM6" i="1"/>
  <c r="BY6" i="1" s="1"/>
  <c r="DV6" i="1"/>
  <c r="CO6" i="1" s="1"/>
  <c r="AA6" i="1" s="1"/>
  <c r="DV11" i="1"/>
  <c r="BL8" i="1"/>
  <c r="BL9" i="1" s="1"/>
  <c r="DZ11" i="1"/>
  <c r="CE8" i="1"/>
  <c r="CE9" i="1" s="1"/>
  <c r="ES11" i="1"/>
  <c r="BS8" i="1"/>
  <c r="BS9" i="1" s="1"/>
  <c r="EG11" i="1"/>
  <c r="CD8" i="1"/>
  <c r="CD9" i="1" s="1"/>
  <c r="ER11" i="1"/>
  <c r="BG8" i="1"/>
  <c r="BG9" i="1" s="1"/>
  <c r="DU11" i="1"/>
  <c r="BI8" i="1"/>
  <c r="BI9" i="1" s="1"/>
  <c r="DW11" i="1"/>
  <c r="EU6" i="1"/>
  <c r="DN6" i="1" s="1"/>
  <c r="AZ6" i="1" s="1"/>
  <c r="EU11" i="1"/>
  <c r="BQ8" i="1"/>
  <c r="BQ9" i="1" s="1"/>
  <c r="EE11" i="1"/>
  <c r="BK8" i="1"/>
  <c r="BK9" i="1" s="1"/>
  <c r="DY11" i="1"/>
  <c r="CC8" i="1"/>
  <c r="CC9" i="1" s="1"/>
  <c r="EQ11" i="1"/>
  <c r="BU8" i="1"/>
  <c r="BU9" i="1" s="1"/>
  <c r="EI11" i="1"/>
  <c r="BW8" i="1"/>
  <c r="BW9" i="1" s="1"/>
  <c r="EK11" i="1"/>
  <c r="EB11" i="1"/>
  <c r="DW6" i="1"/>
  <c r="CP6" i="1" s="1"/>
  <c r="AB6" i="1" s="1"/>
  <c r="CG8" i="1"/>
  <c r="CG9" i="1" s="1"/>
  <c r="DU6" i="1"/>
  <c r="BG6" i="1" s="1"/>
  <c r="DY6" i="1"/>
  <c r="BK6" i="1" s="1"/>
  <c r="ER6" i="1"/>
  <c r="CD6" i="1" s="1"/>
  <c r="ES6" i="1"/>
  <c r="DL6" i="1" s="1"/>
  <c r="AX6" i="1" s="1"/>
  <c r="EG6" i="1"/>
  <c r="BS6" i="1" s="1"/>
  <c r="DO6" i="1"/>
  <c r="BA6" i="1" s="1"/>
  <c r="CM8" i="1"/>
  <c r="CN7" i="1"/>
  <c r="EQ6" i="1"/>
  <c r="CC6" i="1" s="1"/>
  <c r="BH8" i="1"/>
  <c r="BH9" i="1" s="1"/>
  <c r="BH11" i="1" s="1"/>
  <c r="DZ6" i="1"/>
  <c r="BL6" i="1" s="1"/>
  <c r="EE6" i="1"/>
  <c r="BQ6" i="1" s="1"/>
  <c r="EI6" i="1"/>
  <c r="DB6" i="1" s="1"/>
  <c r="AN6" i="1" s="1"/>
  <c r="BJ11" i="1"/>
  <c r="CA11" i="1"/>
  <c r="CV6" i="1"/>
  <c r="AH6" i="1" s="1"/>
  <c r="BO6" i="1"/>
  <c r="BO11" i="1"/>
  <c r="CF6" i="1"/>
  <c r="BT11" i="1"/>
  <c r="BV11" i="1"/>
  <c r="BM11" i="1"/>
  <c r="BD11" i="1"/>
  <c r="CY6" i="1"/>
  <c r="AK6" i="1" s="1"/>
  <c r="BR6" i="1"/>
  <c r="CH14" i="1"/>
  <c r="CH16" i="1"/>
  <c r="CH15" i="1"/>
  <c r="CH17" i="1"/>
  <c r="CH24" i="1"/>
  <c r="CH31" i="1"/>
  <c r="CH13" i="1"/>
  <c r="CH20" i="1"/>
  <c r="CH29" i="1"/>
  <c r="CH23" i="1"/>
  <c r="CH28" i="1"/>
  <c r="CH21" i="1"/>
  <c r="CH25" i="1"/>
  <c r="CH27" i="1"/>
  <c r="CH12" i="1"/>
  <c r="CH19" i="1"/>
  <c r="CH30" i="1"/>
  <c r="CH26" i="1"/>
  <c r="CH22" i="1"/>
  <c r="CH18" i="1"/>
  <c r="CW6" i="1"/>
  <c r="AI6" i="1" s="1"/>
  <c r="BP6" i="1"/>
  <c r="CB6" i="1"/>
  <c r="DI6" i="1"/>
  <c r="AU6" i="1" s="1"/>
  <c r="CF11" i="1"/>
  <c r="CK6" i="1"/>
  <c r="BD6" i="1"/>
  <c r="CQ6" i="1"/>
  <c r="AC6" i="1" s="1"/>
  <c r="BJ6" i="1"/>
  <c r="BP11" i="1"/>
  <c r="BR11" i="1"/>
  <c r="BE6" i="1"/>
  <c r="CL6" i="1"/>
  <c r="X6" i="1" s="1"/>
  <c r="BZ6" i="1"/>
  <c r="DG6" i="1"/>
  <c r="AS6" i="1" s="1"/>
  <c r="BE11" i="1"/>
  <c r="BE12" i="1" s="1"/>
  <c r="CT6" i="1"/>
  <c r="AF6" i="1" s="1"/>
  <c r="BM6" i="1"/>
  <c r="BX11" i="1"/>
  <c r="BF11" i="1"/>
  <c r="BF6" i="1"/>
  <c r="CM6" i="1"/>
  <c r="Y6" i="1" s="1"/>
  <c r="T18" i="2"/>
  <c r="T10" i="2"/>
  <c r="T11" i="2"/>
  <c r="V8" i="2"/>
  <c r="W7" i="2"/>
  <c r="T15" i="2"/>
  <c r="T14" i="2"/>
  <c r="T12" i="2"/>
  <c r="U29" i="2"/>
  <c r="U23" i="2"/>
  <c r="U21" i="2"/>
  <c r="U28" i="2"/>
  <c r="U26" i="2"/>
  <c r="U24" i="2"/>
  <c r="U22" i="2"/>
  <c r="U25" i="2"/>
  <c r="U27" i="2"/>
  <c r="U9" i="2"/>
  <c r="U18" i="2" s="1"/>
  <c r="U20" i="2"/>
  <c r="U6" i="2"/>
  <c r="DF6" i="1" l="1"/>
  <c r="AR6" i="1" s="1"/>
  <c r="DA6" i="1"/>
  <c r="AM6" i="1" s="1"/>
  <c r="BN11" i="1"/>
  <c r="CK11" i="1"/>
  <c r="CK19" i="1" s="1"/>
  <c r="DH6" i="1"/>
  <c r="AT6" i="1" s="1"/>
  <c r="CU6" i="1"/>
  <c r="AG6" i="1" s="1"/>
  <c r="CL10" i="1"/>
  <c r="CL21" i="1" s="1"/>
  <c r="CG6" i="1"/>
  <c r="DD6" i="1"/>
  <c r="AP6" i="1" s="1"/>
  <c r="CL18" i="1"/>
  <c r="CL12" i="1"/>
  <c r="CL19" i="1"/>
  <c r="CM30" i="1"/>
  <c r="CM28" i="1"/>
  <c r="CM26" i="1"/>
  <c r="CM24" i="1"/>
  <c r="CM22" i="1"/>
  <c r="CM29" i="1"/>
  <c r="CM25" i="1"/>
  <c r="CM31" i="1"/>
  <c r="CM23" i="1"/>
  <c r="CM27" i="1"/>
  <c r="BX6" i="1"/>
  <c r="DE6" i="1"/>
  <c r="AQ6" i="1" s="1"/>
  <c r="CK12" i="1"/>
  <c r="BH6" i="1"/>
  <c r="BW11" i="1"/>
  <c r="BW20" i="1" s="1"/>
  <c r="BU11" i="1"/>
  <c r="BU19" i="1" s="1"/>
  <c r="CL14" i="1"/>
  <c r="CL13" i="1"/>
  <c r="CL16" i="1"/>
  <c r="CL17" i="1"/>
  <c r="DC6" i="1"/>
  <c r="AO6" i="1" s="1"/>
  <c r="CR6" i="1"/>
  <c r="AD6" i="1" s="1"/>
  <c r="CC11" i="1"/>
  <c r="CC20" i="1" s="1"/>
  <c r="BK11" i="1"/>
  <c r="BQ11" i="1"/>
  <c r="BQ19" i="1" s="1"/>
  <c r="BI11" i="1"/>
  <c r="BI19" i="1" s="1"/>
  <c r="BG11" i="1"/>
  <c r="BG13" i="1" s="1"/>
  <c r="CD11" i="1"/>
  <c r="BS11" i="1"/>
  <c r="BS13" i="1" s="1"/>
  <c r="CE11" i="1"/>
  <c r="CE20" i="1" s="1"/>
  <c r="BL11" i="1"/>
  <c r="BL13" i="1" s="1"/>
  <c r="CG11" i="1"/>
  <c r="CG19" i="1" s="1"/>
  <c r="CM9" i="1"/>
  <c r="CM10" i="1" s="1"/>
  <c r="Z8" i="1"/>
  <c r="Z9" i="1" s="1"/>
  <c r="Z11" i="1" s="1"/>
  <c r="X30" i="1"/>
  <c r="X28" i="1"/>
  <c r="X26" i="1"/>
  <c r="X24" i="1"/>
  <c r="X22" i="1"/>
  <c r="X20" i="1"/>
  <c r="X18" i="1"/>
  <c r="X16" i="1"/>
  <c r="X14" i="1"/>
  <c r="X12" i="1"/>
  <c r="X31" i="1"/>
  <c r="X29" i="1"/>
  <c r="X27" i="1"/>
  <c r="X25" i="1"/>
  <c r="X23" i="1"/>
  <c r="X21" i="1"/>
  <c r="X19" i="1"/>
  <c r="X17" i="1"/>
  <c r="X15" i="1"/>
  <c r="X13" i="1"/>
  <c r="Y30" i="1"/>
  <c r="Y28" i="1"/>
  <c r="Y26" i="1"/>
  <c r="Y24" i="1"/>
  <c r="Y22" i="1"/>
  <c r="Y20" i="1"/>
  <c r="Y18" i="1"/>
  <c r="Y16" i="1"/>
  <c r="Y14" i="1"/>
  <c r="Y12" i="1"/>
  <c r="Y31" i="1"/>
  <c r="Y29" i="1"/>
  <c r="Y27" i="1"/>
  <c r="Y25" i="1"/>
  <c r="Y23" i="1"/>
  <c r="Y21" i="1"/>
  <c r="Y19" i="1"/>
  <c r="Y17" i="1"/>
  <c r="Y15" i="1"/>
  <c r="Y13" i="1"/>
  <c r="BI6" i="1"/>
  <c r="CZ6" i="1"/>
  <c r="AL6" i="1" s="1"/>
  <c r="BN16" i="1"/>
  <c r="BN24" i="1"/>
  <c r="BN27" i="1"/>
  <c r="BN22" i="1"/>
  <c r="BN23" i="1"/>
  <c r="BN18" i="1"/>
  <c r="BN26" i="1"/>
  <c r="BN30" i="1"/>
  <c r="BN13" i="1"/>
  <c r="BN28" i="1"/>
  <c r="BN15" i="1"/>
  <c r="BN31" i="1"/>
  <c r="BN14" i="1"/>
  <c r="BN20" i="1"/>
  <c r="BN12" i="1"/>
  <c r="BN17" i="1"/>
  <c r="BN25" i="1"/>
  <c r="BN21" i="1"/>
  <c r="BN19" i="1"/>
  <c r="BN29" i="1"/>
  <c r="CE6" i="1"/>
  <c r="CN6" i="1"/>
  <c r="Z6" i="1" s="1"/>
  <c r="DK6" i="1"/>
  <c r="AW6" i="1" s="1"/>
  <c r="DJ6" i="1"/>
  <c r="AV6" i="1" s="1"/>
  <c r="BU6" i="1"/>
  <c r="CX6" i="1"/>
  <c r="AJ6" i="1" s="1"/>
  <c r="CS6" i="1"/>
  <c r="AE6" i="1" s="1"/>
  <c r="CO7" i="1"/>
  <c r="CN8" i="1"/>
  <c r="BE16" i="1"/>
  <c r="BE18" i="1"/>
  <c r="BE15" i="1"/>
  <c r="BE17" i="1"/>
  <c r="BE24" i="1"/>
  <c r="BE26" i="1"/>
  <c r="BE31" i="1"/>
  <c r="BE22" i="1"/>
  <c r="BE23" i="1"/>
  <c r="BE13" i="1"/>
  <c r="BE20" i="1"/>
  <c r="BE25" i="1"/>
  <c r="BE27" i="1"/>
  <c r="BE30" i="1"/>
  <c r="BE19" i="1"/>
  <c r="BE29" i="1"/>
  <c r="BE14" i="1"/>
  <c r="BE21" i="1"/>
  <c r="BE28" i="1"/>
  <c r="BR16" i="1"/>
  <c r="BR18" i="1"/>
  <c r="BR15" i="1"/>
  <c r="BR17" i="1"/>
  <c r="BR24" i="1"/>
  <c r="BR26" i="1"/>
  <c r="BR31" i="1"/>
  <c r="BR13" i="1"/>
  <c r="BR20" i="1"/>
  <c r="BR22" i="1"/>
  <c r="BR29" i="1"/>
  <c r="BR23" i="1"/>
  <c r="BR28" i="1"/>
  <c r="BR12" i="1"/>
  <c r="BR14" i="1"/>
  <c r="BR21" i="1"/>
  <c r="BR25" i="1"/>
  <c r="BR27" i="1"/>
  <c r="BR30" i="1"/>
  <c r="BR19" i="1"/>
  <c r="BD14" i="1"/>
  <c r="BD19" i="1"/>
  <c r="BD21" i="1"/>
  <c r="BD13" i="1"/>
  <c r="BD20" i="1"/>
  <c r="BD22" i="1"/>
  <c r="BD27" i="1"/>
  <c r="BD29" i="1"/>
  <c r="BD18" i="1"/>
  <c r="BD23" i="1"/>
  <c r="BD26" i="1"/>
  <c r="BD28" i="1"/>
  <c r="BD17" i="1"/>
  <c r="BD16" i="1"/>
  <c r="BD12" i="1"/>
  <c r="BD15" i="1"/>
  <c r="BD24" i="1"/>
  <c r="BD31" i="1"/>
  <c r="BD25" i="1"/>
  <c r="BD30" i="1"/>
  <c r="BT15" i="1"/>
  <c r="BT17" i="1"/>
  <c r="BT16" i="1"/>
  <c r="BT18" i="1"/>
  <c r="BT23" i="1"/>
  <c r="BT25" i="1"/>
  <c r="BT14" i="1"/>
  <c r="BT21" i="1"/>
  <c r="BT30" i="1"/>
  <c r="BT12" i="1"/>
  <c r="BT19" i="1"/>
  <c r="BT22" i="1"/>
  <c r="BT24" i="1"/>
  <c r="BT29" i="1"/>
  <c r="BT31" i="1"/>
  <c r="BT26" i="1"/>
  <c r="BT28" i="1"/>
  <c r="BT13" i="1"/>
  <c r="BT20" i="1"/>
  <c r="BT27" i="1"/>
  <c r="BO13" i="1"/>
  <c r="BO20" i="1"/>
  <c r="BO14" i="1"/>
  <c r="BO19" i="1"/>
  <c r="BO21" i="1"/>
  <c r="BO28" i="1"/>
  <c r="BO30" i="1"/>
  <c r="BO15" i="1"/>
  <c r="BO23" i="1"/>
  <c r="BO12" i="1"/>
  <c r="BO17" i="1"/>
  <c r="BO22" i="1"/>
  <c r="BO24" i="1"/>
  <c r="BO29" i="1"/>
  <c r="BO31" i="1"/>
  <c r="BO16" i="1"/>
  <c r="BO26" i="1"/>
  <c r="BO18" i="1"/>
  <c r="BO27" i="1"/>
  <c r="BO25" i="1"/>
  <c r="CA13" i="1"/>
  <c r="CA20" i="1"/>
  <c r="CA14" i="1"/>
  <c r="CA19" i="1"/>
  <c r="CA21" i="1"/>
  <c r="CA28" i="1"/>
  <c r="CA30" i="1"/>
  <c r="CA17" i="1"/>
  <c r="CA26" i="1"/>
  <c r="CA23" i="1"/>
  <c r="CA15" i="1"/>
  <c r="CA25" i="1"/>
  <c r="CA27" i="1"/>
  <c r="CA18" i="1"/>
  <c r="CA22" i="1"/>
  <c r="CA24" i="1"/>
  <c r="CA29" i="1"/>
  <c r="CA31" i="1"/>
  <c r="CA16" i="1"/>
  <c r="CA12" i="1"/>
  <c r="BH15" i="1"/>
  <c r="BH17" i="1"/>
  <c r="BH16" i="1"/>
  <c r="BH18" i="1"/>
  <c r="BH23" i="1"/>
  <c r="BH25" i="1"/>
  <c r="BH19" i="1"/>
  <c r="BH27" i="1"/>
  <c r="BH24" i="1"/>
  <c r="BH14" i="1"/>
  <c r="BH21" i="1"/>
  <c r="BH26" i="1"/>
  <c r="BH28" i="1"/>
  <c r="BH13" i="1"/>
  <c r="BH20" i="1"/>
  <c r="BH30" i="1"/>
  <c r="BH12" i="1"/>
  <c r="BH22" i="1"/>
  <c r="BH29" i="1"/>
  <c r="BH31" i="1"/>
  <c r="CE15" i="1"/>
  <c r="CE26" i="1"/>
  <c r="CB15" i="1"/>
  <c r="CB17" i="1"/>
  <c r="CB16" i="1"/>
  <c r="CB18" i="1"/>
  <c r="CB23" i="1"/>
  <c r="CB25" i="1"/>
  <c r="CB14" i="1"/>
  <c r="CB21" i="1"/>
  <c r="CB22" i="1"/>
  <c r="CB24" i="1"/>
  <c r="CB29" i="1"/>
  <c r="CB31" i="1"/>
  <c r="CB13" i="1"/>
  <c r="CB20" i="1"/>
  <c r="CB19" i="1"/>
  <c r="CB30" i="1"/>
  <c r="CB12" i="1"/>
  <c r="CB27" i="1"/>
  <c r="CB28" i="1"/>
  <c r="CB26" i="1"/>
  <c r="CF15" i="1"/>
  <c r="CF17" i="1"/>
  <c r="CF16" i="1"/>
  <c r="CF18" i="1"/>
  <c r="CF23" i="1"/>
  <c r="CF25" i="1"/>
  <c r="CF19" i="1"/>
  <c r="CF26" i="1"/>
  <c r="CF28" i="1"/>
  <c r="CF14" i="1"/>
  <c r="CF21" i="1"/>
  <c r="CF27" i="1"/>
  <c r="CF13" i="1"/>
  <c r="CF20" i="1"/>
  <c r="CF22" i="1"/>
  <c r="CF24" i="1"/>
  <c r="CF29" i="1"/>
  <c r="CF31" i="1"/>
  <c r="CF12" i="1"/>
  <c r="CF30" i="1"/>
  <c r="BW14" i="1"/>
  <c r="BW29" i="1"/>
  <c r="BW27" i="1"/>
  <c r="BX15" i="1"/>
  <c r="BX17" i="1"/>
  <c r="BX16" i="1"/>
  <c r="BX18" i="1"/>
  <c r="BX23" i="1"/>
  <c r="BX25" i="1"/>
  <c r="BX19" i="1"/>
  <c r="BX27" i="1"/>
  <c r="BX22" i="1"/>
  <c r="BX14" i="1"/>
  <c r="BX21" i="1"/>
  <c r="BX26" i="1"/>
  <c r="BX28" i="1"/>
  <c r="BX13" i="1"/>
  <c r="BX20" i="1"/>
  <c r="BX30" i="1"/>
  <c r="BX12" i="1"/>
  <c r="BX31" i="1"/>
  <c r="BX24" i="1"/>
  <c r="BX29" i="1"/>
  <c r="BY14" i="1"/>
  <c r="BY19" i="1"/>
  <c r="BY21" i="1"/>
  <c r="BY13" i="1"/>
  <c r="BY20" i="1"/>
  <c r="BY22" i="1"/>
  <c r="BY27" i="1"/>
  <c r="BY29" i="1"/>
  <c r="BY12" i="1"/>
  <c r="BY16" i="1"/>
  <c r="BY25" i="1"/>
  <c r="BY30" i="1"/>
  <c r="BY18" i="1"/>
  <c r="BY24" i="1"/>
  <c r="BY31" i="1"/>
  <c r="BY17" i="1"/>
  <c r="BY23" i="1"/>
  <c r="BY26" i="1"/>
  <c r="BY28" i="1"/>
  <c r="BY15" i="1"/>
  <c r="BI29" i="1"/>
  <c r="BI17" i="1"/>
  <c r="BP15" i="1"/>
  <c r="BP17" i="1"/>
  <c r="BP16" i="1"/>
  <c r="BP18" i="1"/>
  <c r="BP23" i="1"/>
  <c r="BP25" i="1"/>
  <c r="BP19" i="1"/>
  <c r="BP26" i="1"/>
  <c r="BP28" i="1"/>
  <c r="BP14" i="1"/>
  <c r="BP21" i="1"/>
  <c r="BP27" i="1"/>
  <c r="BP13" i="1"/>
  <c r="BP20" i="1"/>
  <c r="BP22" i="1"/>
  <c r="BP24" i="1"/>
  <c r="BP29" i="1"/>
  <c r="BP31" i="1"/>
  <c r="BP12" i="1"/>
  <c r="BP30" i="1"/>
  <c r="BK13" i="1"/>
  <c r="BK20" i="1"/>
  <c r="BK14" i="1"/>
  <c r="BK19" i="1"/>
  <c r="BK21" i="1"/>
  <c r="BK28" i="1"/>
  <c r="BK30" i="1"/>
  <c r="BK17" i="1"/>
  <c r="BK26" i="1"/>
  <c r="BK15" i="1"/>
  <c r="BK25" i="1"/>
  <c r="BK27" i="1"/>
  <c r="BK18" i="1"/>
  <c r="BK22" i="1"/>
  <c r="BK24" i="1"/>
  <c r="BK29" i="1"/>
  <c r="BK31" i="1"/>
  <c r="BK16" i="1"/>
  <c r="BK23" i="1"/>
  <c r="BK12" i="1"/>
  <c r="BQ21" i="1"/>
  <c r="BJ16" i="1"/>
  <c r="BJ18" i="1"/>
  <c r="BJ15" i="1"/>
  <c r="BJ17" i="1"/>
  <c r="BJ24" i="1"/>
  <c r="BJ26" i="1"/>
  <c r="BJ31" i="1"/>
  <c r="BJ13" i="1"/>
  <c r="BJ20" i="1"/>
  <c r="BJ23" i="1"/>
  <c r="BJ28" i="1"/>
  <c r="BJ12" i="1"/>
  <c r="BJ19" i="1"/>
  <c r="BJ22" i="1"/>
  <c r="BJ29" i="1"/>
  <c r="BJ14" i="1"/>
  <c r="BJ21" i="1"/>
  <c r="BJ27" i="1"/>
  <c r="BJ25" i="1"/>
  <c r="BJ30" i="1"/>
  <c r="BU12" i="1"/>
  <c r="BZ16" i="1"/>
  <c r="BZ18" i="1"/>
  <c r="BZ15" i="1"/>
  <c r="BZ17" i="1"/>
  <c r="BZ24" i="1"/>
  <c r="BZ26" i="1"/>
  <c r="BZ31" i="1"/>
  <c r="BZ13" i="1"/>
  <c r="BZ20" i="1"/>
  <c r="BZ23" i="1"/>
  <c r="BZ28" i="1"/>
  <c r="BZ12" i="1"/>
  <c r="BZ19" i="1"/>
  <c r="BZ22" i="1"/>
  <c r="BZ29" i="1"/>
  <c r="BZ14" i="1"/>
  <c r="BZ21" i="1"/>
  <c r="BZ27" i="1"/>
  <c r="BZ25" i="1"/>
  <c r="BZ30" i="1"/>
  <c r="CD16" i="1"/>
  <c r="CD18" i="1"/>
  <c r="CD15" i="1"/>
  <c r="CD17" i="1"/>
  <c r="CD24" i="1"/>
  <c r="CD26" i="1"/>
  <c r="CD31" i="1"/>
  <c r="CD25" i="1"/>
  <c r="CD27" i="1"/>
  <c r="CD30" i="1"/>
  <c r="CD14" i="1"/>
  <c r="CD21" i="1"/>
  <c r="CD13" i="1"/>
  <c r="CD20" i="1"/>
  <c r="CD19" i="1"/>
  <c r="CD23" i="1"/>
  <c r="CD28" i="1"/>
  <c r="CD12" i="1"/>
  <c r="CD22" i="1"/>
  <c r="CD29" i="1"/>
  <c r="BM14" i="1"/>
  <c r="BM19" i="1"/>
  <c r="BM21" i="1"/>
  <c r="BM13" i="1"/>
  <c r="BM20" i="1"/>
  <c r="BM22" i="1"/>
  <c r="BM27" i="1"/>
  <c r="BM29" i="1"/>
  <c r="BM12" i="1"/>
  <c r="BM18" i="1"/>
  <c r="BM16" i="1"/>
  <c r="BM23" i="1"/>
  <c r="BM26" i="1"/>
  <c r="BM28" i="1"/>
  <c r="BM15" i="1"/>
  <c r="BM25" i="1"/>
  <c r="BM30" i="1"/>
  <c r="BM17" i="1"/>
  <c r="BM31" i="1"/>
  <c r="BM24" i="1"/>
  <c r="BV16" i="1"/>
  <c r="BV18" i="1"/>
  <c r="BV15" i="1"/>
  <c r="BV17" i="1"/>
  <c r="BV24" i="1"/>
  <c r="BV26" i="1"/>
  <c r="BV31" i="1"/>
  <c r="BV13" i="1"/>
  <c r="BV20" i="1"/>
  <c r="BV25" i="1"/>
  <c r="BV27" i="1"/>
  <c r="BV30" i="1"/>
  <c r="BV19" i="1"/>
  <c r="BV22" i="1"/>
  <c r="BV29" i="1"/>
  <c r="BV14" i="1"/>
  <c r="BV21" i="1"/>
  <c r="BV23" i="1"/>
  <c r="BV28" i="1"/>
  <c r="BV12" i="1"/>
  <c r="CC31" i="1"/>
  <c r="CG14" i="1"/>
  <c r="CG21" i="1"/>
  <c r="CG13" i="1"/>
  <c r="CG20" i="1"/>
  <c r="CG27" i="1"/>
  <c r="CG29" i="1"/>
  <c r="CG12" i="1"/>
  <c r="CG24" i="1"/>
  <c r="CG15" i="1"/>
  <c r="CG18" i="1"/>
  <c r="CG30" i="1"/>
  <c r="CG17" i="1"/>
  <c r="CG31" i="1"/>
  <c r="CG26" i="1"/>
  <c r="CG28" i="1"/>
  <c r="BF13" i="1"/>
  <c r="BF16" i="1"/>
  <c r="BF19" i="1"/>
  <c r="BF26" i="1"/>
  <c r="BF29" i="1"/>
  <c r="BF15" i="1"/>
  <c r="BF22" i="1"/>
  <c r="BF25" i="1"/>
  <c r="BF28" i="1"/>
  <c r="BF31" i="1"/>
  <c r="BF18" i="1"/>
  <c r="BF21" i="1"/>
  <c r="BF24" i="1"/>
  <c r="BF27" i="1"/>
  <c r="BF14" i="1"/>
  <c r="BF17" i="1"/>
  <c r="BF20" i="1"/>
  <c r="BF23" i="1"/>
  <c r="BF30" i="1"/>
  <c r="BF12" i="1"/>
  <c r="U11" i="2"/>
  <c r="U19" i="2"/>
  <c r="U15" i="2"/>
  <c r="X7" i="2"/>
  <c r="W8" i="2"/>
  <c r="U12" i="2"/>
  <c r="U16" i="2"/>
  <c r="V29" i="2"/>
  <c r="V28" i="2"/>
  <c r="V25" i="2"/>
  <c r="V20" i="2"/>
  <c r="V27" i="2"/>
  <c r="V26" i="2"/>
  <c r="V23" i="2"/>
  <c r="V21" i="2"/>
  <c r="V9" i="2"/>
  <c r="V15" i="2" s="1"/>
  <c r="V24" i="2"/>
  <c r="V6" i="2"/>
  <c r="V22" i="2"/>
  <c r="U10" i="2"/>
  <c r="U17" i="2"/>
  <c r="U14" i="2"/>
  <c r="U13" i="2"/>
  <c r="BG19" i="1" l="1"/>
  <c r="BU20" i="1"/>
  <c r="CK13" i="1"/>
  <c r="BU24" i="1"/>
  <c r="BU14" i="1"/>
  <c r="CL15" i="1"/>
  <c r="BU28" i="1"/>
  <c r="CK15" i="1"/>
  <c r="CK16" i="1"/>
  <c r="CL20" i="1"/>
  <c r="CC13" i="1"/>
  <c r="BU16" i="1"/>
  <c r="BU27" i="1"/>
  <c r="BQ15" i="1"/>
  <c r="BS17" i="1"/>
  <c r="CK17" i="1"/>
  <c r="CK20" i="1"/>
  <c r="CK21" i="1"/>
  <c r="DR21" i="1" s="1"/>
  <c r="CK18" i="1"/>
  <c r="BU25" i="1"/>
  <c r="BU23" i="1"/>
  <c r="BU21" i="1"/>
  <c r="CK14" i="1"/>
  <c r="BI18" i="1"/>
  <c r="BW16" i="1"/>
  <c r="BI15" i="1"/>
  <c r="BI30" i="1"/>
  <c r="BI13" i="1"/>
  <c r="BW23" i="1"/>
  <c r="BW30" i="1"/>
  <c r="CE25" i="1"/>
  <c r="CE24" i="1"/>
  <c r="CE19" i="1"/>
  <c r="DS12" i="1"/>
  <c r="V13" i="2"/>
  <c r="BI20" i="1"/>
  <c r="BW22" i="1"/>
  <c r="BW13" i="1"/>
  <c r="CE29" i="1"/>
  <c r="CE21" i="1"/>
  <c r="BI23" i="1"/>
  <c r="BI12" i="1"/>
  <c r="BI14" i="1"/>
  <c r="BW18" i="1"/>
  <c r="BW21" i="1"/>
  <c r="CE12" i="1"/>
  <c r="CE23" i="1"/>
  <c r="CE13" i="1"/>
  <c r="BS24" i="1"/>
  <c r="BQ28" i="1"/>
  <c r="BQ29" i="1"/>
  <c r="BS18" i="1"/>
  <c r="BS14" i="1"/>
  <c r="CC23" i="1"/>
  <c r="BG12" i="1"/>
  <c r="BL22" i="1"/>
  <c r="BQ25" i="1"/>
  <c r="BQ24" i="1"/>
  <c r="BQ20" i="1"/>
  <c r="BW26" i="1"/>
  <c r="BW25" i="1"/>
  <c r="BW12" i="1"/>
  <c r="BW17" i="1"/>
  <c r="BW31" i="1"/>
  <c r="BW24" i="1"/>
  <c r="BW15" i="1"/>
  <c r="BW28" i="1"/>
  <c r="BW19" i="1"/>
  <c r="BS12" i="1"/>
  <c r="BS16" i="1"/>
  <c r="BS28" i="1"/>
  <c r="CM11" i="1"/>
  <c r="DR14" i="1"/>
  <c r="DS18" i="1"/>
  <c r="DR18" i="1"/>
  <c r="DR12" i="1"/>
  <c r="CM20" i="1"/>
  <c r="CM16" i="1"/>
  <c r="CM17" i="1"/>
  <c r="CM12" i="1"/>
  <c r="CM15" i="1"/>
  <c r="CM18" i="1"/>
  <c r="CM21" i="1"/>
  <c r="CM14" i="1"/>
  <c r="CM13" i="1"/>
  <c r="CM19" i="1"/>
  <c r="CN31" i="1"/>
  <c r="CN29" i="1"/>
  <c r="CN27" i="1"/>
  <c r="CN25" i="1"/>
  <c r="CN23" i="1"/>
  <c r="CN30" i="1"/>
  <c r="CN26" i="1"/>
  <c r="CN22" i="1"/>
  <c r="CN24" i="1"/>
  <c r="CN28" i="1"/>
  <c r="DS15" i="1"/>
  <c r="DS19" i="1"/>
  <c r="DS14" i="1"/>
  <c r="DR15" i="1"/>
  <c r="DR19" i="1"/>
  <c r="CC26" i="1"/>
  <c r="BG16" i="1"/>
  <c r="BG15" i="1"/>
  <c r="BU30" i="1"/>
  <c r="BU31" i="1"/>
  <c r="BU15" i="1"/>
  <c r="BU17" i="1"/>
  <c r="BU26" i="1"/>
  <c r="BU18" i="1"/>
  <c r="BU29" i="1"/>
  <c r="BU22" i="1"/>
  <c r="BU13" i="1"/>
  <c r="BQ26" i="1"/>
  <c r="BQ30" i="1"/>
  <c r="BQ18" i="1"/>
  <c r="BQ31" i="1"/>
  <c r="BQ12" i="1"/>
  <c r="BQ27" i="1"/>
  <c r="BQ13" i="1"/>
  <c r="BQ14" i="1"/>
  <c r="BS29" i="1"/>
  <c r="BS31" i="1"/>
  <c r="BS23" i="1"/>
  <c r="BS15" i="1"/>
  <c r="BS27" i="1"/>
  <c r="BS30" i="1"/>
  <c r="BS19" i="1"/>
  <c r="BS20" i="1"/>
  <c r="DS13" i="1"/>
  <c r="DS17" i="1"/>
  <c r="DS21" i="1"/>
  <c r="DS16" i="1"/>
  <c r="DS20" i="1"/>
  <c r="DR13" i="1"/>
  <c r="DR17" i="1"/>
  <c r="DR16" i="1"/>
  <c r="DR20" i="1"/>
  <c r="BL17" i="1"/>
  <c r="BL25" i="1"/>
  <c r="BL24" i="1"/>
  <c r="BL20" i="1"/>
  <c r="BL27" i="1"/>
  <c r="BL16" i="1"/>
  <c r="BL14" i="1"/>
  <c r="BL29" i="1"/>
  <c r="BL19" i="1"/>
  <c r="BL26" i="1"/>
  <c r="BL18" i="1"/>
  <c r="BL21" i="1"/>
  <c r="BL31" i="1"/>
  <c r="BL30" i="1"/>
  <c r="BL28" i="1"/>
  <c r="CC19" i="1"/>
  <c r="CC22" i="1"/>
  <c r="CC18" i="1"/>
  <c r="CC28" i="1"/>
  <c r="CC17" i="1"/>
  <c r="CC21" i="1"/>
  <c r="CC27" i="1"/>
  <c r="CC16" i="1"/>
  <c r="CC15" i="1"/>
  <c r="CC24" i="1"/>
  <c r="CC12" i="1"/>
  <c r="BG18" i="1"/>
  <c r="BG20" i="1"/>
  <c r="BG21" i="1"/>
  <c r="BG24" i="1"/>
  <c r="BG17" i="1"/>
  <c r="BG25" i="1"/>
  <c r="BG22" i="1"/>
  <c r="BG28" i="1"/>
  <c r="BG29" i="1"/>
  <c r="BG23" i="1"/>
  <c r="BG27" i="1"/>
  <c r="BG14" i="1"/>
  <c r="BG30" i="1"/>
  <c r="CC30" i="1"/>
  <c r="CC14" i="1"/>
  <c r="BL23" i="1"/>
  <c r="CC25" i="1"/>
  <c r="CC29" i="1"/>
  <c r="BG26" i="1"/>
  <c r="BG31" i="1"/>
  <c r="BL12" i="1"/>
  <c r="BL15" i="1"/>
  <c r="BI28" i="1"/>
  <c r="BI31" i="1"/>
  <c r="BI25" i="1"/>
  <c r="BI27" i="1"/>
  <c r="BI21" i="1"/>
  <c r="CE27" i="1"/>
  <c r="CE16" i="1"/>
  <c r="CE22" i="1"/>
  <c r="CE30" i="1"/>
  <c r="CE14" i="1"/>
  <c r="CG23" i="1"/>
  <c r="CG25" i="1"/>
  <c r="CG16" i="1"/>
  <c r="CG22" i="1"/>
  <c r="BQ17" i="1"/>
  <c r="BQ23" i="1"/>
  <c r="BQ16" i="1"/>
  <c r="BQ22" i="1"/>
  <c r="BI26" i="1"/>
  <c r="BI24" i="1"/>
  <c r="BI16" i="1"/>
  <c r="BI22" i="1"/>
  <c r="CE18" i="1"/>
  <c r="CE31" i="1"/>
  <c r="CE17" i="1"/>
  <c r="CE28" i="1"/>
  <c r="BS22" i="1"/>
  <c r="BS26" i="1"/>
  <c r="BS25" i="1"/>
  <c r="BS21" i="1"/>
  <c r="CN9" i="1"/>
  <c r="CN10" i="1" s="1"/>
  <c r="AA8" i="1"/>
  <c r="AA9" i="1" s="1"/>
  <c r="AA11" i="1" s="1"/>
  <c r="Z30" i="1"/>
  <c r="Z28" i="1"/>
  <c r="Z26" i="1"/>
  <c r="Z24" i="1"/>
  <c r="Z22" i="1"/>
  <c r="Z20" i="1"/>
  <c r="Z18" i="1"/>
  <c r="Z16" i="1"/>
  <c r="Z14" i="1"/>
  <c r="Z12" i="1"/>
  <c r="Z31" i="1"/>
  <c r="Z29" i="1"/>
  <c r="Z27" i="1"/>
  <c r="Z25" i="1"/>
  <c r="Z23" i="1"/>
  <c r="Z21" i="1"/>
  <c r="Z19" i="1"/>
  <c r="Z17" i="1"/>
  <c r="Z15" i="1"/>
  <c r="DT15" i="1" s="1"/>
  <c r="Z13" i="1"/>
  <c r="CO8" i="1"/>
  <c r="CP7" i="1"/>
  <c r="V17" i="2"/>
  <c r="Y7" i="2"/>
  <c r="X8" i="2"/>
  <c r="V18" i="2"/>
  <c r="V10" i="2"/>
  <c r="V16" i="2"/>
  <c r="V19" i="2"/>
  <c r="V14" i="2"/>
  <c r="V12" i="2"/>
  <c r="V11" i="2"/>
  <c r="W28" i="2"/>
  <c r="W27" i="2"/>
  <c r="W29" i="2"/>
  <c r="W26" i="2"/>
  <c r="W23" i="2"/>
  <c r="W21" i="2"/>
  <c r="W20" i="2"/>
  <c r="W6" i="2"/>
  <c r="W24" i="2"/>
  <c r="W25" i="2"/>
  <c r="W9" i="2"/>
  <c r="W19" i="2" s="1"/>
  <c r="W22" i="2"/>
  <c r="DT12" i="1" l="1"/>
  <c r="CN11" i="1"/>
  <c r="DT16" i="1"/>
  <c r="DT14" i="1"/>
  <c r="DT19" i="1"/>
  <c r="DT18" i="1"/>
  <c r="CI24" i="1"/>
  <c r="EW24" i="1" s="1"/>
  <c r="CI15" i="1"/>
  <c r="EW15" i="1" s="1"/>
  <c r="CI29" i="1"/>
  <c r="EW29" i="1" s="1"/>
  <c r="CI30" i="1"/>
  <c r="EW30" i="1" s="1"/>
  <c r="CI20" i="1"/>
  <c r="EW20" i="1" s="1"/>
  <c r="CI19" i="1"/>
  <c r="EW19" i="1" s="1"/>
  <c r="CI17" i="1"/>
  <c r="EW17" i="1" s="1"/>
  <c r="CI31" i="1"/>
  <c r="EW31" i="1" s="1"/>
  <c r="CI13" i="1"/>
  <c r="EW13" i="1" s="1"/>
  <c r="CI28" i="1"/>
  <c r="EW28" i="1" s="1"/>
  <c r="CI18" i="1"/>
  <c r="EW18" i="1" s="1"/>
  <c r="CI16" i="1"/>
  <c r="EW16" i="1" s="1"/>
  <c r="CN21" i="1"/>
  <c r="CN17" i="1"/>
  <c r="CN18" i="1"/>
  <c r="CN13" i="1"/>
  <c r="CN16" i="1"/>
  <c r="CN12" i="1"/>
  <c r="CN19" i="1"/>
  <c r="CN15" i="1"/>
  <c r="CN14" i="1"/>
  <c r="CN20" i="1"/>
  <c r="CO30" i="1"/>
  <c r="CO28" i="1"/>
  <c r="CO26" i="1"/>
  <c r="CO24" i="1"/>
  <c r="CO22" i="1"/>
  <c r="CO31" i="1"/>
  <c r="CO27" i="1"/>
  <c r="CO23" i="1"/>
  <c r="CO25" i="1"/>
  <c r="CO29" i="1"/>
  <c r="CI23" i="1"/>
  <c r="EW23" i="1" s="1"/>
  <c r="CI25" i="1"/>
  <c r="EW25" i="1" s="1"/>
  <c r="DT13" i="1"/>
  <c r="DT17" i="1"/>
  <c r="DT21" i="1"/>
  <c r="DT20" i="1"/>
  <c r="CI26" i="1"/>
  <c r="EW26" i="1" s="1"/>
  <c r="CI12" i="1"/>
  <c r="EW12" i="1" s="1"/>
  <c r="CI14" i="1"/>
  <c r="EW14" i="1" s="1"/>
  <c r="CI27" i="1"/>
  <c r="EW27" i="1" s="1"/>
  <c r="CI22" i="1"/>
  <c r="EW22" i="1" s="1"/>
  <c r="CI21" i="1"/>
  <c r="EW21" i="1" s="1"/>
  <c r="CO9" i="1"/>
  <c r="CO11" i="1" s="1"/>
  <c r="AB8" i="1"/>
  <c r="AB9" i="1" s="1"/>
  <c r="AB11" i="1" s="1"/>
  <c r="AA30" i="1"/>
  <c r="AA28" i="1"/>
  <c r="AA26" i="1"/>
  <c r="AA24" i="1"/>
  <c r="AA22" i="1"/>
  <c r="AA20" i="1"/>
  <c r="AA18" i="1"/>
  <c r="AA16" i="1"/>
  <c r="AA14" i="1"/>
  <c r="AA12" i="1"/>
  <c r="AA31" i="1"/>
  <c r="AA29" i="1"/>
  <c r="AA27" i="1"/>
  <c r="AA25" i="1"/>
  <c r="AA23" i="1"/>
  <c r="AA21" i="1"/>
  <c r="AA19" i="1"/>
  <c r="AA17" i="1"/>
  <c r="AA15" i="1"/>
  <c r="DU15" i="1" s="1"/>
  <c r="AA13" i="1"/>
  <c r="CP8" i="1"/>
  <c r="CQ7" i="1"/>
  <c r="CO10" i="1"/>
  <c r="CO20" i="1" s="1"/>
  <c r="W10" i="2"/>
  <c r="X27" i="2"/>
  <c r="X26" i="2"/>
  <c r="X24" i="2"/>
  <c r="X22" i="2"/>
  <c r="X28" i="2"/>
  <c r="X25" i="2"/>
  <c r="X20" i="2"/>
  <c r="X23" i="2"/>
  <c r="X21" i="2"/>
  <c r="X29" i="2"/>
  <c r="X6" i="2"/>
  <c r="X9" i="2"/>
  <c r="X18" i="2" s="1"/>
  <c r="W17" i="2"/>
  <c r="W12" i="2"/>
  <c r="W16" i="2"/>
  <c r="Y8" i="2"/>
  <c r="Z7" i="2"/>
  <c r="W18" i="2"/>
  <c r="W15" i="2"/>
  <c r="W14" i="2"/>
  <c r="W11" i="2"/>
  <c r="W13" i="2"/>
  <c r="DU21" i="1" l="1"/>
  <c r="DU16" i="1"/>
  <c r="X15" i="2"/>
  <c r="X17" i="2"/>
  <c r="X16" i="2"/>
  <c r="CO15" i="1"/>
  <c r="CO14" i="1"/>
  <c r="DU13" i="1"/>
  <c r="DU17" i="1"/>
  <c r="DU12" i="1"/>
  <c r="DU20" i="1"/>
  <c r="CO21" i="1"/>
  <c r="CO18" i="1"/>
  <c r="CP31" i="1"/>
  <c r="CP29" i="1"/>
  <c r="CP27" i="1"/>
  <c r="CP25" i="1"/>
  <c r="CP23" i="1"/>
  <c r="CP28" i="1"/>
  <c r="CP24" i="1"/>
  <c r="CP26" i="1"/>
  <c r="CP30" i="1"/>
  <c r="CP22" i="1"/>
  <c r="DU19" i="1"/>
  <c r="DU14" i="1"/>
  <c r="DU18" i="1"/>
  <c r="CO13" i="1"/>
  <c r="CO17" i="1"/>
  <c r="CO12" i="1"/>
  <c r="CO19" i="1"/>
  <c r="CO16" i="1"/>
  <c r="CP9" i="1"/>
  <c r="CP11" i="1" s="1"/>
  <c r="AC8" i="1"/>
  <c r="AC9" i="1" s="1"/>
  <c r="AC11" i="1" s="1"/>
  <c r="AB30" i="1"/>
  <c r="AB28" i="1"/>
  <c r="AB26" i="1"/>
  <c r="AB24" i="1"/>
  <c r="AB22" i="1"/>
  <c r="AB20" i="1"/>
  <c r="DV20" i="1" s="1"/>
  <c r="AB18" i="1"/>
  <c r="DV18" i="1" s="1"/>
  <c r="AB16" i="1"/>
  <c r="AB14" i="1"/>
  <c r="AB12" i="1"/>
  <c r="AB31" i="1"/>
  <c r="AB29" i="1"/>
  <c r="AB27" i="1"/>
  <c r="AB25" i="1"/>
  <c r="AB23" i="1"/>
  <c r="AB21" i="1"/>
  <c r="AB19" i="1"/>
  <c r="AB17" i="1"/>
  <c r="AB15" i="1"/>
  <c r="AB13" i="1"/>
  <c r="CR7" i="1"/>
  <c r="CQ8" i="1"/>
  <c r="CP10" i="1"/>
  <c r="CP21" i="1" s="1"/>
  <c r="X12" i="2"/>
  <c r="X10" i="2"/>
  <c r="X11" i="2"/>
  <c r="X19" i="2"/>
  <c r="Z8" i="2"/>
  <c r="AA7" i="2"/>
  <c r="Y29" i="2"/>
  <c r="Y23" i="2"/>
  <c r="Y21" i="2"/>
  <c r="Y27" i="2"/>
  <c r="Y28" i="2"/>
  <c r="Y26" i="2"/>
  <c r="Y20" i="2"/>
  <c r="Y24" i="2"/>
  <c r="Y22" i="2"/>
  <c r="Y25" i="2"/>
  <c r="Y6" i="2"/>
  <c r="Y9" i="2"/>
  <c r="Y11" i="2" s="1"/>
  <c r="X14" i="2"/>
  <c r="X13" i="2"/>
  <c r="DV14" i="1" l="1"/>
  <c r="DV21" i="1"/>
  <c r="DV15" i="1"/>
  <c r="Y14" i="2"/>
  <c r="Y12" i="2"/>
  <c r="Y18" i="2"/>
  <c r="Y13" i="2"/>
  <c r="Y16" i="2"/>
  <c r="Y15" i="2"/>
  <c r="Y19" i="2"/>
  <c r="Y17" i="2"/>
  <c r="DV16" i="1"/>
  <c r="DV19" i="1"/>
  <c r="DV13" i="1"/>
  <c r="DV12" i="1"/>
  <c r="CQ30" i="1"/>
  <c r="CQ28" i="1"/>
  <c r="CQ26" i="1"/>
  <c r="CQ24" i="1"/>
  <c r="CQ22" i="1"/>
  <c r="CQ29" i="1"/>
  <c r="CQ25" i="1"/>
  <c r="CQ27" i="1"/>
  <c r="CQ31" i="1"/>
  <c r="CQ23" i="1"/>
  <c r="CP12" i="1"/>
  <c r="CP15" i="1"/>
  <c r="CP20" i="1"/>
  <c r="CP19" i="1"/>
  <c r="DV17" i="1"/>
  <c r="CP14" i="1"/>
  <c r="CP18" i="1"/>
  <c r="CP13" i="1"/>
  <c r="CP16" i="1"/>
  <c r="CP17" i="1"/>
  <c r="Y10" i="2"/>
  <c r="CQ9" i="1"/>
  <c r="CQ11" i="1" s="1"/>
  <c r="AD8" i="1"/>
  <c r="AD9" i="1" s="1"/>
  <c r="AD11" i="1" s="1"/>
  <c r="AC30" i="1"/>
  <c r="AC28" i="1"/>
  <c r="AC26" i="1"/>
  <c r="AC24" i="1"/>
  <c r="AC22" i="1"/>
  <c r="AC20" i="1"/>
  <c r="DW20" i="1" s="1"/>
  <c r="AC18" i="1"/>
  <c r="AC16" i="1"/>
  <c r="AC14" i="1"/>
  <c r="DW14" i="1" s="1"/>
  <c r="AC12" i="1"/>
  <c r="DW12" i="1" s="1"/>
  <c r="AC31" i="1"/>
  <c r="AC29" i="1"/>
  <c r="AC27" i="1"/>
  <c r="AC25" i="1"/>
  <c r="AC23" i="1"/>
  <c r="AC21" i="1"/>
  <c r="DW21" i="1" s="1"/>
  <c r="AC19" i="1"/>
  <c r="DW19" i="1" s="1"/>
  <c r="AC17" i="1"/>
  <c r="AC15" i="1"/>
  <c r="AC13" i="1"/>
  <c r="CR8" i="1"/>
  <c r="CS7" i="1"/>
  <c r="AB7" i="2"/>
  <c r="AA8" i="2"/>
  <c r="Z29" i="2"/>
  <c r="Z28" i="2"/>
  <c r="Z25" i="2"/>
  <c r="Z20" i="2"/>
  <c r="Z26" i="2"/>
  <c r="Z24" i="2"/>
  <c r="Z22" i="2"/>
  <c r="Z27" i="2"/>
  <c r="Z9" i="2"/>
  <c r="Z15" i="2" s="1"/>
  <c r="Z23" i="2"/>
  <c r="Z6" i="2"/>
  <c r="Z21" i="2"/>
  <c r="CQ10" i="1" l="1"/>
  <c r="CQ14" i="1" s="1"/>
  <c r="DW15" i="1"/>
  <c r="DW16" i="1"/>
  <c r="Z12" i="2"/>
  <c r="Z19" i="2"/>
  <c r="Z13" i="2"/>
  <c r="Z18" i="2"/>
  <c r="CQ20" i="1"/>
  <c r="DW13" i="1"/>
  <c r="DW17" i="1"/>
  <c r="CR31" i="1"/>
  <c r="CR29" i="1"/>
  <c r="CR27" i="1"/>
  <c r="CR25" i="1"/>
  <c r="CR23" i="1"/>
  <c r="CR30" i="1"/>
  <c r="CR26" i="1"/>
  <c r="CR22" i="1"/>
  <c r="CR28" i="1"/>
  <c r="CR24" i="1"/>
  <c r="CQ13" i="1"/>
  <c r="DW18" i="1"/>
  <c r="CQ15" i="1"/>
  <c r="CQ17" i="1"/>
  <c r="CQ16" i="1"/>
  <c r="Z10" i="2"/>
  <c r="CR9" i="1"/>
  <c r="CR10" i="1" s="1"/>
  <c r="AE8" i="1"/>
  <c r="AE9" i="1" s="1"/>
  <c r="AE11" i="1" s="1"/>
  <c r="AD30" i="1"/>
  <c r="AD28" i="1"/>
  <c r="AD26" i="1"/>
  <c r="AD24" i="1"/>
  <c r="AD22" i="1"/>
  <c r="AD20" i="1"/>
  <c r="AD18" i="1"/>
  <c r="AD16" i="1"/>
  <c r="AD14" i="1"/>
  <c r="AD12" i="1"/>
  <c r="AD31" i="1"/>
  <c r="AD29" i="1"/>
  <c r="AD27" i="1"/>
  <c r="AD25" i="1"/>
  <c r="AD23" i="1"/>
  <c r="AD21" i="1"/>
  <c r="AD19" i="1"/>
  <c r="AD17" i="1"/>
  <c r="AD15" i="1"/>
  <c r="AD13" i="1"/>
  <c r="CT7" i="1"/>
  <c r="CS8" i="1"/>
  <c r="Z11" i="2"/>
  <c r="Z14" i="2"/>
  <c r="Z17" i="2"/>
  <c r="Z16" i="2"/>
  <c r="AA28" i="2"/>
  <c r="AA27" i="2"/>
  <c r="AA29" i="2"/>
  <c r="AA26" i="2"/>
  <c r="AA23" i="2"/>
  <c r="AA21" i="2"/>
  <c r="AA24" i="2"/>
  <c r="AA22" i="2"/>
  <c r="AA25" i="2"/>
  <c r="AA6" i="2"/>
  <c r="AA9" i="2"/>
  <c r="AA13" i="2" s="1"/>
  <c r="AA20" i="2"/>
  <c r="AB8" i="2"/>
  <c r="AC7" i="2"/>
  <c r="CQ12" i="1" l="1"/>
  <c r="DX12" i="1" s="1"/>
  <c r="CQ21" i="1"/>
  <c r="DX21" i="1" s="1"/>
  <c r="CQ18" i="1"/>
  <c r="DX18" i="1" s="1"/>
  <c r="CQ19" i="1"/>
  <c r="CR11" i="1"/>
  <c r="CR15" i="1" s="1"/>
  <c r="DX19" i="1"/>
  <c r="DX14" i="1"/>
  <c r="DX13" i="1"/>
  <c r="DX16" i="1"/>
  <c r="AA11" i="2"/>
  <c r="AA15" i="2"/>
  <c r="CR21" i="1"/>
  <c r="AA14" i="2"/>
  <c r="AA16" i="2"/>
  <c r="AA18" i="2"/>
  <c r="DX20" i="1"/>
  <c r="DX17" i="1"/>
  <c r="CS30" i="1"/>
  <c r="CS28" i="1"/>
  <c r="CS26" i="1"/>
  <c r="CS24" i="1"/>
  <c r="CS22" i="1"/>
  <c r="CS31" i="1"/>
  <c r="CS27" i="1"/>
  <c r="CS23" i="1"/>
  <c r="CS29" i="1"/>
  <c r="CS25" i="1"/>
  <c r="CR16" i="1"/>
  <c r="CR19" i="1"/>
  <c r="DX15" i="1"/>
  <c r="CR13" i="1"/>
  <c r="CR18" i="1"/>
  <c r="AA10" i="2"/>
  <c r="CS9" i="1"/>
  <c r="CS10" i="1" s="1"/>
  <c r="CS20" i="1" s="1"/>
  <c r="AF8" i="1"/>
  <c r="AF9" i="1" s="1"/>
  <c r="AF11" i="1" s="1"/>
  <c r="AE30" i="1"/>
  <c r="AE28" i="1"/>
  <c r="AE26" i="1"/>
  <c r="AE24" i="1"/>
  <c r="AE22" i="1"/>
  <c r="AE20" i="1"/>
  <c r="AE18" i="1"/>
  <c r="AE16" i="1"/>
  <c r="DY16" i="1" s="1"/>
  <c r="AE14" i="1"/>
  <c r="AE12" i="1"/>
  <c r="AE31" i="1"/>
  <c r="AE29" i="1"/>
  <c r="AE27" i="1"/>
  <c r="AE25" i="1"/>
  <c r="AE23" i="1"/>
  <c r="AE21" i="1"/>
  <c r="DY21" i="1" s="1"/>
  <c r="AE19" i="1"/>
  <c r="AE17" i="1"/>
  <c r="AE15" i="1"/>
  <c r="AE13" i="1"/>
  <c r="CT8" i="1"/>
  <c r="CU7" i="1"/>
  <c r="AB27" i="2"/>
  <c r="AB26" i="2"/>
  <c r="AB24" i="2"/>
  <c r="AB22" i="2"/>
  <c r="AB29" i="2"/>
  <c r="AB25" i="2"/>
  <c r="AB23" i="2"/>
  <c r="AB28" i="2"/>
  <c r="AB9" i="2"/>
  <c r="AB13" i="2" s="1"/>
  <c r="AB20" i="2"/>
  <c r="AB21" i="2"/>
  <c r="AB6" i="2"/>
  <c r="AA19" i="2"/>
  <c r="AA12" i="2"/>
  <c r="AA17" i="2"/>
  <c r="AC8" i="2"/>
  <c r="AD7" i="2"/>
  <c r="CR17" i="1" l="1"/>
  <c r="CR12" i="1"/>
  <c r="CR14" i="1"/>
  <c r="DY14" i="1" s="1"/>
  <c r="CR20" i="1"/>
  <c r="DY20" i="1" s="1"/>
  <c r="DY19" i="1"/>
  <c r="AB15" i="2"/>
  <c r="AB17" i="2"/>
  <c r="AB19" i="2"/>
  <c r="AB16" i="2"/>
  <c r="AB18" i="2"/>
  <c r="AB11" i="2"/>
  <c r="AB14" i="2"/>
  <c r="AB12" i="2"/>
  <c r="CS11" i="1"/>
  <c r="DY13" i="1"/>
  <c r="DY17" i="1"/>
  <c r="DY12" i="1"/>
  <c r="CT31" i="1"/>
  <c r="CT29" i="1"/>
  <c r="CT27" i="1"/>
  <c r="CT25" i="1"/>
  <c r="CT23" i="1"/>
  <c r="CT28" i="1"/>
  <c r="CT24" i="1"/>
  <c r="CT30" i="1"/>
  <c r="CT22" i="1"/>
  <c r="CT26" i="1"/>
  <c r="CS17" i="1"/>
  <c r="CS15" i="1"/>
  <c r="CS14" i="1"/>
  <c r="CS18" i="1"/>
  <c r="DY15" i="1"/>
  <c r="DY18" i="1"/>
  <c r="CS13" i="1"/>
  <c r="CS21" i="1"/>
  <c r="CS12" i="1"/>
  <c r="CS19" i="1"/>
  <c r="CS16" i="1"/>
  <c r="AB10" i="2"/>
  <c r="CT9" i="1"/>
  <c r="CT10" i="1" s="1"/>
  <c r="CT19" i="1" s="1"/>
  <c r="AG8" i="1"/>
  <c r="AG9" i="1" s="1"/>
  <c r="AG11" i="1" s="1"/>
  <c r="AF30" i="1"/>
  <c r="AF28" i="1"/>
  <c r="AF26" i="1"/>
  <c r="AF24" i="1"/>
  <c r="AF22" i="1"/>
  <c r="AF20" i="1"/>
  <c r="DZ20" i="1" s="1"/>
  <c r="AF18" i="1"/>
  <c r="AF16" i="1"/>
  <c r="AF14" i="1"/>
  <c r="AF12" i="1"/>
  <c r="AF31" i="1"/>
  <c r="AF29" i="1"/>
  <c r="AF27" i="1"/>
  <c r="AF25" i="1"/>
  <c r="AF23" i="1"/>
  <c r="AF21" i="1"/>
  <c r="DZ21" i="1" s="1"/>
  <c r="AF19" i="1"/>
  <c r="AF17" i="1"/>
  <c r="AF15" i="1"/>
  <c r="AF13" i="1"/>
  <c r="CU8" i="1"/>
  <c r="CV7" i="1"/>
  <c r="AE7" i="2"/>
  <c r="AD8" i="2"/>
  <c r="AC29" i="2"/>
  <c r="AC23" i="2"/>
  <c r="AC21" i="2"/>
  <c r="AC28" i="2"/>
  <c r="AC25" i="2"/>
  <c r="AC20" i="2"/>
  <c r="AC27" i="2"/>
  <c r="AC24" i="2"/>
  <c r="AC22" i="2"/>
  <c r="AC6" i="2"/>
  <c r="AC26" i="2"/>
  <c r="AC9" i="2"/>
  <c r="AC17" i="2" s="1"/>
  <c r="DZ16" i="1" l="1"/>
  <c r="CT11" i="1"/>
  <c r="AC13" i="2"/>
  <c r="AC19" i="2"/>
  <c r="AC14" i="2"/>
  <c r="AC12" i="2"/>
  <c r="AC18" i="2"/>
  <c r="AC15" i="2"/>
  <c r="DZ15" i="1"/>
  <c r="DZ19" i="1"/>
  <c r="DZ18" i="1"/>
  <c r="CT18" i="1"/>
  <c r="CT15" i="1"/>
  <c r="DZ13" i="1"/>
  <c r="DZ17" i="1"/>
  <c r="DZ12" i="1"/>
  <c r="AC10" i="2"/>
  <c r="CT21" i="1"/>
  <c r="CT12" i="1"/>
  <c r="CT20" i="1"/>
  <c r="CU30" i="1"/>
  <c r="CU28" i="1"/>
  <c r="CU26" i="1"/>
  <c r="CU24" i="1"/>
  <c r="CU22" i="1"/>
  <c r="CU29" i="1"/>
  <c r="CU25" i="1"/>
  <c r="CU31" i="1"/>
  <c r="CU23" i="1"/>
  <c r="CU27" i="1"/>
  <c r="DZ14" i="1"/>
  <c r="CT14" i="1"/>
  <c r="CT13" i="1"/>
  <c r="CT16" i="1"/>
  <c r="CT17" i="1"/>
  <c r="CU9" i="1"/>
  <c r="CU10" i="1" s="1"/>
  <c r="AH8" i="1"/>
  <c r="AH9" i="1" s="1"/>
  <c r="AH11" i="1" s="1"/>
  <c r="AG30" i="1"/>
  <c r="AG28" i="1"/>
  <c r="AG26" i="1"/>
  <c r="AG24" i="1"/>
  <c r="AG22" i="1"/>
  <c r="AG20" i="1"/>
  <c r="AG18" i="1"/>
  <c r="EA18" i="1" s="1"/>
  <c r="AG16" i="1"/>
  <c r="AG14" i="1"/>
  <c r="EA14" i="1" s="1"/>
  <c r="AG12" i="1"/>
  <c r="AG31" i="1"/>
  <c r="AG29" i="1"/>
  <c r="AG27" i="1"/>
  <c r="AG25" i="1"/>
  <c r="AG23" i="1"/>
  <c r="AG21" i="1"/>
  <c r="AG19" i="1"/>
  <c r="EA19" i="1" s="1"/>
  <c r="AG17" i="1"/>
  <c r="AG15" i="1"/>
  <c r="AG13" i="1"/>
  <c r="CW7" i="1"/>
  <c r="CV8" i="1"/>
  <c r="AD29" i="2"/>
  <c r="AD28" i="2"/>
  <c r="AD25" i="2"/>
  <c r="AD20" i="2"/>
  <c r="AD27" i="2"/>
  <c r="AD23" i="2"/>
  <c r="AD21" i="2"/>
  <c r="AD9" i="2"/>
  <c r="AD15" i="2" s="1"/>
  <c r="AD26" i="2"/>
  <c r="AD24" i="2"/>
  <c r="AD22" i="2"/>
  <c r="AD6" i="2"/>
  <c r="AC16" i="2"/>
  <c r="AC11" i="2"/>
  <c r="AF7" i="2"/>
  <c r="AE8" i="2"/>
  <c r="EA16" i="1" l="1"/>
  <c r="EA12" i="1"/>
  <c r="CU11" i="1"/>
  <c r="AD17" i="2"/>
  <c r="AD13" i="2"/>
  <c r="AD12" i="2"/>
  <c r="AD18" i="2"/>
  <c r="AD19" i="2"/>
  <c r="EA15" i="1"/>
  <c r="EA21" i="1"/>
  <c r="EA20" i="1"/>
  <c r="CU20" i="1"/>
  <c r="CV31" i="1"/>
  <c r="CV29" i="1"/>
  <c r="CV27" i="1"/>
  <c r="CV25" i="1"/>
  <c r="CV23" i="1"/>
  <c r="CV30" i="1"/>
  <c r="CV26" i="1"/>
  <c r="CV22" i="1"/>
  <c r="CV24" i="1"/>
  <c r="CV28" i="1"/>
  <c r="CU19" i="1"/>
  <c r="CU13" i="1"/>
  <c r="CU14" i="1"/>
  <c r="CU21" i="1"/>
  <c r="CU18" i="1"/>
  <c r="EA13" i="1"/>
  <c r="EA17" i="1"/>
  <c r="CU15" i="1"/>
  <c r="CU12" i="1"/>
  <c r="CU17" i="1"/>
  <c r="CU16" i="1"/>
  <c r="CV9" i="1"/>
  <c r="CV11" i="1" s="1"/>
  <c r="AI8" i="1"/>
  <c r="AI9" i="1" s="1"/>
  <c r="AI11" i="1" s="1"/>
  <c r="AH30" i="1"/>
  <c r="AH28" i="1"/>
  <c r="AH26" i="1"/>
  <c r="AH24" i="1"/>
  <c r="AH22" i="1"/>
  <c r="AH20" i="1"/>
  <c r="AH18" i="1"/>
  <c r="AH16" i="1"/>
  <c r="AH14" i="1"/>
  <c r="AH12" i="1"/>
  <c r="AH31" i="1"/>
  <c r="AH29" i="1"/>
  <c r="AH27" i="1"/>
  <c r="AH25" i="1"/>
  <c r="AH23" i="1"/>
  <c r="AH21" i="1"/>
  <c r="AH19" i="1"/>
  <c r="AH17" i="1"/>
  <c r="AH15" i="1"/>
  <c r="AH13" i="1"/>
  <c r="CW8" i="1"/>
  <c r="CX7" i="1"/>
  <c r="AD16" i="2"/>
  <c r="AF8" i="2"/>
  <c r="AG7" i="2"/>
  <c r="AD11" i="2"/>
  <c r="AD10" i="2"/>
  <c r="AD14" i="2"/>
  <c r="AE28" i="2"/>
  <c r="AE27" i="2"/>
  <c r="AE26" i="2"/>
  <c r="AE24" i="2"/>
  <c r="AE22" i="2"/>
  <c r="AE23" i="2"/>
  <c r="AE21" i="2"/>
  <c r="AE20" i="2"/>
  <c r="AE6" i="2"/>
  <c r="AE29" i="2"/>
  <c r="AE25" i="2"/>
  <c r="AE9" i="2"/>
  <c r="AE18" i="2" s="1"/>
  <c r="EB16" i="1" l="1"/>
  <c r="EB20" i="1"/>
  <c r="EB15" i="1"/>
  <c r="EB12" i="1"/>
  <c r="EB13" i="1"/>
  <c r="EB21" i="1"/>
  <c r="EB17" i="1"/>
  <c r="CW30" i="1"/>
  <c r="CW28" i="1"/>
  <c r="CW26" i="1"/>
  <c r="CW24" i="1"/>
  <c r="CW22" i="1"/>
  <c r="CW31" i="1"/>
  <c r="CW27" i="1"/>
  <c r="CW23" i="1"/>
  <c r="CW25" i="1"/>
  <c r="CW29" i="1"/>
  <c r="EB19" i="1"/>
  <c r="EB14" i="1"/>
  <c r="EB18" i="1"/>
  <c r="CV10" i="1"/>
  <c r="CW9" i="1"/>
  <c r="CW11" i="1" s="1"/>
  <c r="AJ8" i="1"/>
  <c r="AJ9" i="1" s="1"/>
  <c r="AJ11" i="1" s="1"/>
  <c r="AI30" i="1"/>
  <c r="AI28" i="1"/>
  <c r="AI26" i="1"/>
  <c r="AI24" i="1"/>
  <c r="AI22" i="1"/>
  <c r="AI20" i="1"/>
  <c r="AI18" i="1"/>
  <c r="AI16" i="1"/>
  <c r="AI14" i="1"/>
  <c r="AI12" i="1"/>
  <c r="AI31" i="1"/>
  <c r="AI29" i="1"/>
  <c r="AI27" i="1"/>
  <c r="AI25" i="1"/>
  <c r="AI23" i="1"/>
  <c r="AI21" i="1"/>
  <c r="AI19" i="1"/>
  <c r="AI17" i="1"/>
  <c r="AI15" i="1"/>
  <c r="AI13" i="1"/>
  <c r="CY7" i="1"/>
  <c r="CX8" i="1"/>
  <c r="AE17" i="2"/>
  <c r="AF27" i="2"/>
  <c r="AF26" i="2"/>
  <c r="AF24" i="2"/>
  <c r="AF22" i="2"/>
  <c r="AF28" i="2"/>
  <c r="AF23" i="2"/>
  <c r="AF21" i="2"/>
  <c r="AF20" i="2"/>
  <c r="AF29" i="2"/>
  <c r="AF25" i="2"/>
  <c r="AF9" i="2"/>
  <c r="AF18" i="2" s="1"/>
  <c r="AF6" i="2"/>
  <c r="AE16" i="2"/>
  <c r="AE10" i="2"/>
  <c r="AE15" i="2"/>
  <c r="AE14" i="2"/>
  <c r="AE19" i="2"/>
  <c r="AE12" i="2"/>
  <c r="AE11" i="2"/>
  <c r="AE13" i="2"/>
  <c r="AG8" i="2"/>
  <c r="AH7" i="2"/>
  <c r="CW10" i="1" l="1"/>
  <c r="CW20" i="1" s="1"/>
  <c r="CW15" i="1"/>
  <c r="CW21" i="1"/>
  <c r="CX31" i="1"/>
  <c r="CX29" i="1"/>
  <c r="CX27" i="1"/>
  <c r="CX25" i="1"/>
  <c r="CX23" i="1"/>
  <c r="CX28" i="1"/>
  <c r="CX24" i="1"/>
  <c r="CX26" i="1"/>
  <c r="CX30" i="1"/>
  <c r="CX22" i="1"/>
  <c r="CV21" i="1"/>
  <c r="EC21" i="1" s="1"/>
  <c r="CV17" i="1"/>
  <c r="EC17" i="1" s="1"/>
  <c r="CV18" i="1"/>
  <c r="EC18" i="1" s="1"/>
  <c r="CV13" i="1"/>
  <c r="EC13" i="1" s="1"/>
  <c r="CV16" i="1"/>
  <c r="CV12" i="1"/>
  <c r="EC12" i="1" s="1"/>
  <c r="CV19" i="1"/>
  <c r="EC19" i="1" s="1"/>
  <c r="CV15" i="1"/>
  <c r="CV14" i="1"/>
  <c r="CV20" i="1"/>
  <c r="EC20" i="1" s="1"/>
  <c r="EC16" i="1"/>
  <c r="EC15" i="1"/>
  <c r="EC14" i="1"/>
  <c r="CW13" i="1"/>
  <c r="CW17" i="1"/>
  <c r="CW16" i="1"/>
  <c r="CX9" i="1"/>
  <c r="CX11" i="1" s="1"/>
  <c r="AK8" i="1"/>
  <c r="AK9" i="1" s="1"/>
  <c r="AK11" i="1" s="1"/>
  <c r="AJ30" i="1"/>
  <c r="AJ28" i="1"/>
  <c r="AJ26" i="1"/>
  <c r="AJ24" i="1"/>
  <c r="AJ22" i="1"/>
  <c r="AJ20" i="1"/>
  <c r="ED20" i="1" s="1"/>
  <c r="AJ18" i="1"/>
  <c r="AJ16" i="1"/>
  <c r="AJ14" i="1"/>
  <c r="AJ12" i="1"/>
  <c r="AJ31" i="1"/>
  <c r="AJ29" i="1"/>
  <c r="AJ27" i="1"/>
  <c r="AJ25" i="1"/>
  <c r="AJ23" i="1"/>
  <c r="AJ21" i="1"/>
  <c r="AJ19" i="1"/>
  <c r="AJ17" i="1"/>
  <c r="AJ15" i="1"/>
  <c r="AJ13" i="1"/>
  <c r="CZ7" i="1"/>
  <c r="CY8" i="1"/>
  <c r="AF11" i="2"/>
  <c r="AG29" i="2"/>
  <c r="AG23" i="2"/>
  <c r="AG21" i="2"/>
  <c r="AG27" i="2"/>
  <c r="AG26" i="2"/>
  <c r="AG25" i="2"/>
  <c r="AG24" i="2"/>
  <c r="AG22" i="2"/>
  <c r="AG28" i="2"/>
  <c r="AG20" i="2"/>
  <c r="AG9" i="2"/>
  <c r="AG11" i="2" s="1"/>
  <c r="AG6" i="2"/>
  <c r="AF15" i="2"/>
  <c r="AF13" i="2"/>
  <c r="AF17" i="2"/>
  <c r="AF14" i="2"/>
  <c r="AF10" i="2"/>
  <c r="AF12" i="2"/>
  <c r="AI7" i="2"/>
  <c r="AH8" i="2"/>
  <c r="AF19" i="2"/>
  <c r="AF16" i="2"/>
  <c r="CW19" i="1" l="1"/>
  <c r="ED19" i="1" s="1"/>
  <c r="CW18" i="1"/>
  <c r="ED18" i="1" s="1"/>
  <c r="ED21" i="1"/>
  <c r="CW12" i="1"/>
  <c r="CW14" i="1"/>
  <c r="ED14" i="1"/>
  <c r="ED15" i="1"/>
  <c r="AG13" i="2"/>
  <c r="AG19" i="2"/>
  <c r="AG18" i="2"/>
  <c r="AG14" i="2"/>
  <c r="AG16" i="2"/>
  <c r="AG17" i="2"/>
  <c r="ED17" i="1"/>
  <c r="CY30" i="1"/>
  <c r="CY28" i="1"/>
  <c r="CY26" i="1"/>
  <c r="CY24" i="1"/>
  <c r="CY22" i="1"/>
  <c r="CY29" i="1"/>
  <c r="CY25" i="1"/>
  <c r="CY27" i="1"/>
  <c r="CY31" i="1"/>
  <c r="CY23" i="1"/>
  <c r="ED13" i="1"/>
  <c r="ED12" i="1"/>
  <c r="ED16" i="1"/>
  <c r="CX10" i="1"/>
  <c r="CY9" i="1"/>
  <c r="CY11" i="1" s="1"/>
  <c r="AL8" i="1"/>
  <c r="AL9" i="1" s="1"/>
  <c r="AL11" i="1" s="1"/>
  <c r="AK30" i="1"/>
  <c r="AK28" i="1"/>
  <c r="AK26" i="1"/>
  <c r="AK24" i="1"/>
  <c r="AK22" i="1"/>
  <c r="AK20" i="1"/>
  <c r="AK18" i="1"/>
  <c r="AK16" i="1"/>
  <c r="AK14" i="1"/>
  <c r="AK12" i="1"/>
  <c r="AK31" i="1"/>
  <c r="AK29" i="1"/>
  <c r="AK27" i="1"/>
  <c r="AK25" i="1"/>
  <c r="AK23" i="1"/>
  <c r="AK21" i="1"/>
  <c r="AK19" i="1"/>
  <c r="AK17" i="1"/>
  <c r="AK15" i="1"/>
  <c r="AK13" i="1"/>
  <c r="DA7" i="1"/>
  <c r="CZ8" i="1"/>
  <c r="AG12" i="2"/>
  <c r="AG10" i="2"/>
  <c r="AG15" i="2"/>
  <c r="AH29" i="2"/>
  <c r="AH28" i="2"/>
  <c r="AH25" i="2"/>
  <c r="AH20" i="2"/>
  <c r="AH24" i="2"/>
  <c r="AH22" i="2"/>
  <c r="AH26" i="2"/>
  <c r="AH9" i="2"/>
  <c r="AH19" i="2" s="1"/>
  <c r="AH27" i="2"/>
  <c r="AH21" i="2"/>
  <c r="AH6" i="2"/>
  <c r="AH23" i="2"/>
  <c r="AJ7" i="2"/>
  <c r="AI8" i="2"/>
  <c r="AH18" i="2" l="1"/>
  <c r="AH12" i="2"/>
  <c r="AH11" i="2"/>
  <c r="AH13" i="2"/>
  <c r="CY10" i="1"/>
  <c r="CY20" i="1" s="1"/>
  <c r="AH15" i="2"/>
  <c r="CX21" i="1"/>
  <c r="EE21" i="1" s="1"/>
  <c r="CX17" i="1"/>
  <c r="EE17" i="1" s="1"/>
  <c r="CX16" i="1"/>
  <c r="CX13" i="1"/>
  <c r="CX18" i="1"/>
  <c r="EE18" i="1" s="1"/>
  <c r="CX14" i="1"/>
  <c r="EE14" i="1" s="1"/>
  <c r="CX19" i="1"/>
  <c r="EE19" i="1" s="1"/>
  <c r="CX20" i="1"/>
  <c r="EE20" i="1" s="1"/>
  <c r="CX15" i="1"/>
  <c r="EE15" i="1" s="1"/>
  <c r="CX12" i="1"/>
  <c r="EE12" i="1" s="1"/>
  <c r="CZ31" i="1"/>
  <c r="CZ29" i="1"/>
  <c r="CZ27" i="1"/>
  <c r="CZ25" i="1"/>
  <c r="CZ23" i="1"/>
  <c r="CZ30" i="1"/>
  <c r="CZ26" i="1"/>
  <c r="CZ22" i="1"/>
  <c r="CZ28" i="1"/>
  <c r="CZ24" i="1"/>
  <c r="CY13" i="1"/>
  <c r="CY14" i="1"/>
  <c r="CY21" i="1"/>
  <c r="CY18" i="1"/>
  <c r="EE13" i="1"/>
  <c r="EE16" i="1"/>
  <c r="CY15" i="1"/>
  <c r="CY19" i="1"/>
  <c r="CY12" i="1"/>
  <c r="CY17" i="1"/>
  <c r="CY16" i="1"/>
  <c r="AH10" i="2"/>
  <c r="CZ9" i="1"/>
  <c r="CZ11" i="1" s="1"/>
  <c r="AM8" i="1"/>
  <c r="AM9" i="1" s="1"/>
  <c r="AM11" i="1" s="1"/>
  <c r="AL30" i="1"/>
  <c r="AL28" i="1"/>
  <c r="AL26" i="1"/>
  <c r="AL24" i="1"/>
  <c r="AL22" i="1"/>
  <c r="AL20" i="1"/>
  <c r="EF20" i="1" s="1"/>
  <c r="AL18" i="1"/>
  <c r="EF18" i="1" s="1"/>
  <c r="AL16" i="1"/>
  <c r="AL14" i="1"/>
  <c r="AL12" i="1"/>
  <c r="AL31" i="1"/>
  <c r="AL29" i="1"/>
  <c r="AL27" i="1"/>
  <c r="AL25" i="1"/>
  <c r="AL23" i="1"/>
  <c r="AL21" i="1"/>
  <c r="AL19" i="1"/>
  <c r="AL17" i="1"/>
  <c r="AL15" i="1"/>
  <c r="EF15" i="1" s="1"/>
  <c r="AL13" i="1"/>
  <c r="DB7" i="1"/>
  <c r="DA8" i="1"/>
  <c r="AI28" i="2"/>
  <c r="AI27" i="2"/>
  <c r="AI29" i="2"/>
  <c r="AI25" i="2"/>
  <c r="AI20" i="2"/>
  <c r="AI26" i="2"/>
  <c r="AI6" i="2"/>
  <c r="AI23" i="2"/>
  <c r="AI24" i="2"/>
  <c r="AI21" i="2"/>
  <c r="AI22" i="2"/>
  <c r="AI9" i="2"/>
  <c r="AI14" i="2" s="1"/>
  <c r="AH16" i="2"/>
  <c r="AK7" i="2"/>
  <c r="AJ8" i="2"/>
  <c r="AH14" i="2"/>
  <c r="AH17" i="2"/>
  <c r="EF14" i="1" l="1"/>
  <c r="EF17" i="1"/>
  <c r="AI12" i="2"/>
  <c r="AI16" i="2"/>
  <c r="EF19" i="1"/>
  <c r="CZ10" i="1"/>
  <c r="CZ21" i="1" s="1"/>
  <c r="DA30" i="1"/>
  <c r="DA28" i="1"/>
  <c r="DA26" i="1"/>
  <c r="DA24" i="1"/>
  <c r="DA22" i="1"/>
  <c r="DA31" i="1"/>
  <c r="DA27" i="1"/>
  <c r="DA23" i="1"/>
  <c r="DA29" i="1"/>
  <c r="DA25" i="1"/>
  <c r="EF13" i="1"/>
  <c r="EF21" i="1"/>
  <c r="EF12" i="1"/>
  <c r="EF16" i="1"/>
  <c r="DA9" i="1"/>
  <c r="DA11" i="1" s="1"/>
  <c r="AN8" i="1"/>
  <c r="AN9" i="1" s="1"/>
  <c r="AN11" i="1" s="1"/>
  <c r="AM30" i="1"/>
  <c r="AM28" i="1"/>
  <c r="AM26" i="1"/>
  <c r="AM24" i="1"/>
  <c r="AM22" i="1"/>
  <c r="AM20" i="1"/>
  <c r="AM18" i="1"/>
  <c r="AM16" i="1"/>
  <c r="AM14" i="1"/>
  <c r="AM12" i="1"/>
  <c r="AM31" i="1"/>
  <c r="AM29" i="1"/>
  <c r="AM27" i="1"/>
  <c r="AM25" i="1"/>
  <c r="AM23" i="1"/>
  <c r="AM21" i="1"/>
  <c r="AM19" i="1"/>
  <c r="AM17" i="1"/>
  <c r="AM15" i="1"/>
  <c r="AM13" i="1"/>
  <c r="DB8" i="1"/>
  <c r="DC7" i="1"/>
  <c r="AI10" i="2"/>
  <c r="AI13" i="2"/>
  <c r="AI19" i="2"/>
  <c r="AI15" i="2"/>
  <c r="AI17" i="2"/>
  <c r="AI18" i="2"/>
  <c r="AK8" i="2"/>
  <c r="AL7" i="2"/>
  <c r="AJ27" i="2"/>
  <c r="AJ26" i="2"/>
  <c r="AJ24" i="2"/>
  <c r="AJ22" i="2"/>
  <c r="AJ29" i="2"/>
  <c r="AJ25" i="2"/>
  <c r="AJ28" i="2"/>
  <c r="AJ23" i="2"/>
  <c r="AJ21" i="2"/>
  <c r="AJ6" i="2"/>
  <c r="AJ9" i="2"/>
  <c r="AJ13" i="2" s="1"/>
  <c r="AJ20" i="2"/>
  <c r="AI11" i="2"/>
  <c r="CZ19" i="1" l="1"/>
  <c r="CZ17" i="1"/>
  <c r="EG17" i="1" s="1"/>
  <c r="DA10" i="1"/>
  <c r="DA18" i="1" s="1"/>
  <c r="CZ20" i="1"/>
  <c r="EG20" i="1" s="1"/>
  <c r="CZ18" i="1"/>
  <c r="EG21" i="1"/>
  <c r="CZ12" i="1"/>
  <c r="EG12" i="1" s="1"/>
  <c r="CZ14" i="1"/>
  <c r="EG14" i="1" s="1"/>
  <c r="CZ16" i="1"/>
  <c r="EG16" i="1" s="1"/>
  <c r="CZ13" i="1"/>
  <c r="CZ15" i="1"/>
  <c r="EG15" i="1" s="1"/>
  <c r="AJ15" i="2"/>
  <c r="AJ16" i="2"/>
  <c r="AJ18" i="2"/>
  <c r="AJ12" i="2"/>
  <c r="AJ19" i="2"/>
  <c r="DA15" i="1"/>
  <c r="EG13" i="1"/>
  <c r="DA21" i="1"/>
  <c r="DA12" i="1"/>
  <c r="DB31" i="1"/>
  <c r="DB29" i="1"/>
  <c r="DB27" i="1"/>
  <c r="DB25" i="1"/>
  <c r="DB23" i="1"/>
  <c r="DB28" i="1"/>
  <c r="DB24" i="1"/>
  <c r="DB30" i="1"/>
  <c r="DB22" i="1"/>
  <c r="DB26" i="1"/>
  <c r="AJ10" i="2"/>
  <c r="EG19" i="1"/>
  <c r="EG18" i="1"/>
  <c r="DA14" i="1"/>
  <c r="DA19" i="1"/>
  <c r="AN30" i="1"/>
  <c r="AN28" i="1"/>
  <c r="AN26" i="1"/>
  <c r="AN24" i="1"/>
  <c r="AN22" i="1"/>
  <c r="AN20" i="1"/>
  <c r="AN18" i="1"/>
  <c r="EH18" i="1" s="1"/>
  <c r="AN16" i="1"/>
  <c r="AN14" i="1"/>
  <c r="AN12" i="1"/>
  <c r="AN31" i="1"/>
  <c r="AN29" i="1"/>
  <c r="AN27" i="1"/>
  <c r="AN25" i="1"/>
  <c r="AN23" i="1"/>
  <c r="AN21" i="1"/>
  <c r="AN19" i="1"/>
  <c r="AN17" i="1"/>
  <c r="AN15" i="1"/>
  <c r="AN13" i="1"/>
  <c r="DB9" i="1"/>
  <c r="DB11" i="1" s="1"/>
  <c r="AO8" i="1"/>
  <c r="AO9" i="1" s="1"/>
  <c r="AO11" i="1" s="1"/>
  <c r="DC8" i="1"/>
  <c r="DD7" i="1"/>
  <c r="AK29" i="2"/>
  <c r="AK23" i="2"/>
  <c r="AK21" i="2"/>
  <c r="AK28" i="2"/>
  <c r="AK26" i="2"/>
  <c r="AK24" i="2"/>
  <c r="AK22" i="2"/>
  <c r="AK27" i="2"/>
  <c r="AK20" i="2"/>
  <c r="AK9" i="2"/>
  <c r="AK19" i="2" s="1"/>
  <c r="AK25" i="2"/>
  <c r="AK6" i="2"/>
  <c r="AJ14" i="2"/>
  <c r="AL8" i="2"/>
  <c r="AM7" i="2"/>
  <c r="AJ11" i="2"/>
  <c r="AJ17" i="2"/>
  <c r="DA16" i="1" l="1"/>
  <c r="EH16" i="1" s="1"/>
  <c r="DA20" i="1"/>
  <c r="EH20" i="1" s="1"/>
  <c r="EH12" i="1"/>
  <c r="DA13" i="1"/>
  <c r="EH13" i="1" s="1"/>
  <c r="DA17" i="1"/>
  <c r="EH17" i="1" s="1"/>
  <c r="DB10" i="1"/>
  <c r="DB21" i="1" s="1"/>
  <c r="AK16" i="2"/>
  <c r="AK17" i="2"/>
  <c r="EH15" i="1"/>
  <c r="EH19" i="1"/>
  <c r="EH21" i="1"/>
  <c r="DB12" i="1"/>
  <c r="DC30" i="1"/>
  <c r="DC28" i="1"/>
  <c r="DC26" i="1"/>
  <c r="DC24" i="1"/>
  <c r="DC22" i="1"/>
  <c r="DC29" i="1"/>
  <c r="DC25" i="1"/>
  <c r="DC31" i="1"/>
  <c r="DC23" i="1"/>
  <c r="DC27" i="1"/>
  <c r="EH14" i="1"/>
  <c r="DB14" i="1"/>
  <c r="AK10" i="2"/>
  <c r="DC9" i="1"/>
  <c r="DC11" i="1" s="1"/>
  <c r="AP8" i="1"/>
  <c r="AP9" i="1" s="1"/>
  <c r="AP11" i="1" s="1"/>
  <c r="AO30" i="1"/>
  <c r="AO28" i="1"/>
  <c r="AO26" i="1"/>
  <c r="AO24" i="1"/>
  <c r="AO22" i="1"/>
  <c r="AO20" i="1"/>
  <c r="AO18" i="1"/>
  <c r="AO16" i="1"/>
  <c r="AO14" i="1"/>
  <c r="AO12" i="1"/>
  <c r="AO31" i="1"/>
  <c r="AO29" i="1"/>
  <c r="AO27" i="1"/>
  <c r="AO25" i="1"/>
  <c r="AO23" i="1"/>
  <c r="AO21" i="1"/>
  <c r="AO19" i="1"/>
  <c r="AO17" i="1"/>
  <c r="AO15" i="1"/>
  <c r="AO13" i="1"/>
  <c r="DD8" i="1"/>
  <c r="DE7" i="1"/>
  <c r="DC10" i="1"/>
  <c r="DC20" i="1" s="1"/>
  <c r="AK14" i="2"/>
  <c r="AK13" i="2"/>
  <c r="AK12" i="2"/>
  <c r="AK11" i="2"/>
  <c r="AK18" i="2"/>
  <c r="AL29" i="2"/>
  <c r="AL28" i="2"/>
  <c r="AL25" i="2"/>
  <c r="AL20" i="2"/>
  <c r="AL27" i="2"/>
  <c r="AL26" i="2"/>
  <c r="AL23" i="2"/>
  <c r="AL21" i="2"/>
  <c r="AL9" i="2"/>
  <c r="AL14" i="2" s="1"/>
  <c r="AL24" i="2"/>
  <c r="AL22" i="2"/>
  <c r="AL6" i="2"/>
  <c r="AN7" i="2"/>
  <c r="AM8" i="2"/>
  <c r="AK15" i="2"/>
  <c r="DB15" i="1" l="1"/>
  <c r="EI15" i="1" s="1"/>
  <c r="DB13" i="1"/>
  <c r="DB17" i="1"/>
  <c r="EI17" i="1" s="1"/>
  <c r="DB19" i="1"/>
  <c r="EI21" i="1"/>
  <c r="DB20" i="1"/>
  <c r="DB18" i="1"/>
  <c r="EI18" i="1" s="1"/>
  <c r="EI19" i="1"/>
  <c r="EI14" i="1"/>
  <c r="DB16" i="1"/>
  <c r="EI16" i="1" s="1"/>
  <c r="EI12" i="1"/>
  <c r="EI20" i="1"/>
  <c r="AL15" i="2"/>
  <c r="DD31" i="1"/>
  <c r="DD29" i="1"/>
  <c r="DD27" i="1"/>
  <c r="DD25" i="1"/>
  <c r="DD23" i="1"/>
  <c r="DD30" i="1"/>
  <c r="DD26" i="1"/>
  <c r="DD22" i="1"/>
  <c r="DD24" i="1"/>
  <c r="DD28" i="1"/>
  <c r="DC15" i="1"/>
  <c r="DC14" i="1"/>
  <c r="DC21" i="1"/>
  <c r="DC18" i="1"/>
  <c r="EI13" i="1"/>
  <c r="DC19" i="1"/>
  <c r="DC13" i="1"/>
  <c r="DC12" i="1"/>
  <c r="DC17" i="1"/>
  <c r="DC16" i="1"/>
  <c r="DD9" i="1"/>
  <c r="DD11" i="1" s="1"/>
  <c r="AQ8" i="1"/>
  <c r="AQ9" i="1" s="1"/>
  <c r="AQ11" i="1" s="1"/>
  <c r="AP30" i="1"/>
  <c r="AP28" i="1"/>
  <c r="AP26" i="1"/>
  <c r="AP24" i="1"/>
  <c r="AP22" i="1"/>
  <c r="AP20" i="1"/>
  <c r="EJ20" i="1" s="1"/>
  <c r="AP18" i="1"/>
  <c r="AP16" i="1"/>
  <c r="AP14" i="1"/>
  <c r="EJ14" i="1" s="1"/>
  <c r="AP12" i="1"/>
  <c r="AP31" i="1"/>
  <c r="AP29" i="1"/>
  <c r="AP27" i="1"/>
  <c r="AP25" i="1"/>
  <c r="AP23" i="1"/>
  <c r="AP21" i="1"/>
  <c r="AP19" i="1"/>
  <c r="AP17" i="1"/>
  <c r="AP15" i="1"/>
  <c r="AP13" i="1"/>
  <c r="DF7" i="1"/>
  <c r="DE8" i="1"/>
  <c r="DD10" i="1"/>
  <c r="DD21" i="1" s="1"/>
  <c r="AO7" i="2"/>
  <c r="AN8" i="2"/>
  <c r="AL17" i="2"/>
  <c r="AL12" i="2"/>
  <c r="AL18" i="2"/>
  <c r="AL10" i="2"/>
  <c r="AL16" i="2"/>
  <c r="AL11" i="2"/>
  <c r="AM28" i="2"/>
  <c r="AM27" i="2"/>
  <c r="AM29" i="2"/>
  <c r="AM23" i="2"/>
  <c r="AM21" i="2"/>
  <c r="AM20" i="2"/>
  <c r="AM24" i="2"/>
  <c r="AM22" i="2"/>
  <c r="AM6" i="2"/>
  <c r="AM25" i="2"/>
  <c r="AM9" i="2"/>
  <c r="AM10" i="2" s="1"/>
  <c r="AM26" i="2"/>
  <c r="AL13" i="2"/>
  <c r="AL19" i="2"/>
  <c r="EJ18" i="1" l="1"/>
  <c r="EJ15" i="1"/>
  <c r="EJ19" i="1"/>
  <c r="AM17" i="2"/>
  <c r="AM12" i="2"/>
  <c r="AM13" i="2"/>
  <c r="AM14" i="2"/>
  <c r="AM11" i="2"/>
  <c r="AM15" i="2"/>
  <c r="AM18" i="2"/>
  <c r="AM16" i="2"/>
  <c r="AM19" i="2"/>
  <c r="EJ13" i="1"/>
  <c r="EJ17" i="1"/>
  <c r="DE30" i="1"/>
  <c r="DE28" i="1"/>
  <c r="DE26" i="1"/>
  <c r="DE24" i="1"/>
  <c r="DE22" i="1"/>
  <c r="DE31" i="1"/>
  <c r="DE27" i="1"/>
  <c r="DE23" i="1"/>
  <c r="DE25" i="1"/>
  <c r="DE29" i="1"/>
  <c r="DD20" i="1"/>
  <c r="DD14" i="1"/>
  <c r="DD18" i="1"/>
  <c r="DD15" i="1"/>
  <c r="DD19" i="1"/>
  <c r="EJ21" i="1"/>
  <c r="EJ12" i="1"/>
  <c r="EJ16" i="1"/>
  <c r="DD12" i="1"/>
  <c r="DD16" i="1"/>
  <c r="DD13" i="1"/>
  <c r="DD17" i="1"/>
  <c r="DE9" i="1"/>
  <c r="DE11" i="1" s="1"/>
  <c r="AR8" i="1"/>
  <c r="AR9" i="1" s="1"/>
  <c r="AR11" i="1" s="1"/>
  <c r="AQ30" i="1"/>
  <c r="AQ28" i="1"/>
  <c r="AQ26" i="1"/>
  <c r="AQ24" i="1"/>
  <c r="AQ22" i="1"/>
  <c r="AQ20" i="1"/>
  <c r="AQ31" i="1"/>
  <c r="AQ29" i="1"/>
  <c r="AQ27" i="1"/>
  <c r="AQ25" i="1"/>
  <c r="AQ23" i="1"/>
  <c r="AQ21" i="1"/>
  <c r="EK21" i="1" s="1"/>
  <c r="AQ18" i="1"/>
  <c r="EK18" i="1" s="1"/>
  <c r="AQ16" i="1"/>
  <c r="AQ14" i="1"/>
  <c r="AQ12" i="1"/>
  <c r="AQ19" i="1"/>
  <c r="AQ17" i="1"/>
  <c r="EK17" i="1" s="1"/>
  <c r="AQ15" i="1"/>
  <c r="EK15" i="1" s="1"/>
  <c r="AQ13" i="1"/>
  <c r="DG7" i="1"/>
  <c r="DF8" i="1"/>
  <c r="AN27" i="2"/>
  <c r="AN26" i="2"/>
  <c r="AN24" i="2"/>
  <c r="AN22" i="2"/>
  <c r="AN28" i="2"/>
  <c r="AN25" i="2"/>
  <c r="AN20" i="2"/>
  <c r="AN29" i="2"/>
  <c r="AN23" i="2"/>
  <c r="AN6" i="2"/>
  <c r="AN9" i="2"/>
  <c r="AN16" i="2" s="1"/>
  <c r="AN21" i="2"/>
  <c r="AO8" i="2"/>
  <c r="AP7" i="2"/>
  <c r="EK16" i="1" l="1"/>
  <c r="EK14" i="1"/>
  <c r="EK19" i="1"/>
  <c r="DF31" i="1"/>
  <c r="DF29" i="1"/>
  <c r="DF27" i="1"/>
  <c r="DF25" i="1"/>
  <c r="DF23" i="1"/>
  <c r="DF28" i="1"/>
  <c r="DF24" i="1"/>
  <c r="DF26" i="1"/>
  <c r="DF30" i="1"/>
  <c r="DF22" i="1"/>
  <c r="EK13" i="1"/>
  <c r="EK12" i="1"/>
  <c r="EK20" i="1"/>
  <c r="DE10" i="1"/>
  <c r="DF9" i="1"/>
  <c r="DF10" i="1" s="1"/>
  <c r="AS8" i="1"/>
  <c r="AS9" i="1" s="1"/>
  <c r="AS11" i="1" s="1"/>
  <c r="AR30" i="1"/>
  <c r="AR28" i="1"/>
  <c r="AR26" i="1"/>
  <c r="AR24" i="1"/>
  <c r="AR22" i="1"/>
  <c r="AR20" i="1"/>
  <c r="AR18" i="1"/>
  <c r="AR16" i="1"/>
  <c r="AR14" i="1"/>
  <c r="AR12" i="1"/>
  <c r="AR31" i="1"/>
  <c r="AR29" i="1"/>
  <c r="AR27" i="1"/>
  <c r="AR25" i="1"/>
  <c r="AR23" i="1"/>
  <c r="AR21" i="1"/>
  <c r="AR19" i="1"/>
  <c r="AR17" i="1"/>
  <c r="AR15" i="1"/>
  <c r="AR13" i="1"/>
  <c r="DH7" i="1"/>
  <c r="DG8" i="1"/>
  <c r="AO29" i="2"/>
  <c r="AO23" i="2"/>
  <c r="AO21" i="2"/>
  <c r="AO27" i="2"/>
  <c r="AO28" i="2"/>
  <c r="AO24" i="2"/>
  <c r="AO22" i="2"/>
  <c r="AO25" i="2"/>
  <c r="AO26" i="2"/>
  <c r="AO6" i="2"/>
  <c r="AO20" i="2"/>
  <c r="AO9" i="2"/>
  <c r="AO19" i="2" s="1"/>
  <c r="AN15" i="2"/>
  <c r="AN17" i="2"/>
  <c r="AP8" i="2"/>
  <c r="AQ7" i="2"/>
  <c r="AN10" i="2"/>
  <c r="AN18" i="2"/>
  <c r="AN12" i="2"/>
  <c r="AN14" i="2"/>
  <c r="AN13" i="2"/>
  <c r="AN11" i="2"/>
  <c r="AN19" i="2"/>
  <c r="AO16" i="2" l="1"/>
  <c r="AO12" i="2"/>
  <c r="AO15" i="2"/>
  <c r="AO13" i="2"/>
  <c r="AO18" i="2"/>
  <c r="DG30" i="1"/>
  <c r="DG28" i="1"/>
  <c r="DG26" i="1"/>
  <c r="DG24" i="1"/>
  <c r="DG22" i="1"/>
  <c r="DG29" i="1"/>
  <c r="DG25" i="1"/>
  <c r="DG27" i="1"/>
  <c r="DG31" i="1"/>
  <c r="DG23" i="1"/>
  <c r="DE20" i="1"/>
  <c r="EL20" i="1" s="1"/>
  <c r="DE16" i="1"/>
  <c r="EL16" i="1" s="1"/>
  <c r="DE19" i="1"/>
  <c r="EL19" i="1" s="1"/>
  <c r="DE14" i="1"/>
  <c r="EL14" i="1" s="1"/>
  <c r="DE13" i="1"/>
  <c r="EL13" i="1" s="1"/>
  <c r="DE18" i="1"/>
  <c r="EL18" i="1" s="1"/>
  <c r="DE15" i="1"/>
  <c r="EL15" i="1" s="1"/>
  <c r="DE12" i="1"/>
  <c r="DE17" i="1"/>
  <c r="EL17" i="1" s="1"/>
  <c r="DE21" i="1"/>
  <c r="EL21" i="1" s="1"/>
  <c r="EL12" i="1"/>
  <c r="DF11" i="1"/>
  <c r="DG9" i="1"/>
  <c r="DG11" i="1" s="1"/>
  <c r="AT8" i="1"/>
  <c r="AT9" i="1" s="1"/>
  <c r="AT11" i="1" s="1"/>
  <c r="AS30" i="1"/>
  <c r="AS28" i="1"/>
  <c r="AS26" i="1"/>
  <c r="AS24" i="1"/>
  <c r="AS22" i="1"/>
  <c r="AS20" i="1"/>
  <c r="AS18" i="1"/>
  <c r="AS16" i="1"/>
  <c r="AS14" i="1"/>
  <c r="AS12" i="1"/>
  <c r="AS31" i="1"/>
  <c r="AS29" i="1"/>
  <c r="AS27" i="1"/>
  <c r="AS25" i="1"/>
  <c r="AS23" i="1"/>
  <c r="AS21" i="1"/>
  <c r="AS19" i="1"/>
  <c r="AS17" i="1"/>
  <c r="AS15" i="1"/>
  <c r="AS13" i="1"/>
  <c r="DH8" i="1"/>
  <c r="DI7" i="1"/>
  <c r="AR7" i="2"/>
  <c r="AQ8" i="2"/>
  <c r="AO17" i="2"/>
  <c r="AP29" i="2"/>
  <c r="AP28" i="2"/>
  <c r="AP25" i="2"/>
  <c r="AP20" i="2"/>
  <c r="AP26" i="2"/>
  <c r="AP24" i="2"/>
  <c r="AP22" i="2"/>
  <c r="AP27" i="2"/>
  <c r="AP9" i="2"/>
  <c r="AP18" i="2" s="1"/>
  <c r="AP23" i="2"/>
  <c r="AP21" i="2"/>
  <c r="AP6" i="2"/>
  <c r="AO10" i="2"/>
  <c r="AO14" i="2"/>
  <c r="AO11" i="2"/>
  <c r="DG10" i="1" l="1"/>
  <c r="DG18" i="1" s="1"/>
  <c r="DH31" i="1"/>
  <c r="DH29" i="1"/>
  <c r="DH27" i="1"/>
  <c r="DH25" i="1"/>
  <c r="DH23" i="1"/>
  <c r="DH30" i="1"/>
  <c r="DH26" i="1"/>
  <c r="DH22" i="1"/>
  <c r="DH28" i="1"/>
  <c r="DH24" i="1"/>
  <c r="DF19" i="1"/>
  <c r="DF15" i="1"/>
  <c r="EM15" i="1" s="1"/>
  <c r="DF16" i="1"/>
  <c r="DF12" i="1"/>
  <c r="EM12" i="1" s="1"/>
  <c r="EM19" i="1"/>
  <c r="DF20" i="1"/>
  <c r="EM20" i="1" s="1"/>
  <c r="DF18" i="1"/>
  <c r="EM18" i="1" s="1"/>
  <c r="DG15" i="1"/>
  <c r="DG19" i="1"/>
  <c r="DG12" i="1"/>
  <c r="DG17" i="1"/>
  <c r="DG16" i="1"/>
  <c r="DG20" i="1"/>
  <c r="DF21" i="1"/>
  <c r="EM21" i="1" s="1"/>
  <c r="EM16" i="1"/>
  <c r="DF17" i="1"/>
  <c r="EM17" i="1" s="1"/>
  <c r="DF13" i="1"/>
  <c r="EM13" i="1" s="1"/>
  <c r="DF14" i="1"/>
  <c r="EM14" i="1" s="1"/>
  <c r="DG13" i="1"/>
  <c r="DG14" i="1"/>
  <c r="DG21" i="1"/>
  <c r="DH9" i="1"/>
  <c r="DH10" i="1" s="1"/>
  <c r="AU8" i="1"/>
  <c r="AU9" i="1" s="1"/>
  <c r="AU11" i="1" s="1"/>
  <c r="AT30" i="1"/>
  <c r="AT28" i="1"/>
  <c r="AT26" i="1"/>
  <c r="AT24" i="1"/>
  <c r="AT22" i="1"/>
  <c r="AT20" i="1"/>
  <c r="AT18" i="1"/>
  <c r="EN18" i="1" s="1"/>
  <c r="AT16" i="1"/>
  <c r="EN16" i="1" s="1"/>
  <c r="AT14" i="1"/>
  <c r="EN14" i="1" s="1"/>
  <c r="AT12" i="1"/>
  <c r="EN12" i="1" s="1"/>
  <c r="AT31" i="1"/>
  <c r="AT29" i="1"/>
  <c r="AT27" i="1"/>
  <c r="AT25" i="1"/>
  <c r="AT23" i="1"/>
  <c r="AT21" i="1"/>
  <c r="AT19" i="1"/>
  <c r="AT17" i="1"/>
  <c r="AT15" i="1"/>
  <c r="EN15" i="1" s="1"/>
  <c r="AT13" i="1"/>
  <c r="EN13" i="1" s="1"/>
  <c r="DI8" i="1"/>
  <c r="DJ7" i="1"/>
  <c r="AP12" i="2"/>
  <c r="AP17" i="2"/>
  <c r="AQ28" i="2"/>
  <c r="AQ27" i="2"/>
  <c r="AQ29" i="2"/>
  <c r="AQ26" i="2"/>
  <c r="AQ23" i="2"/>
  <c r="AQ21" i="2"/>
  <c r="AQ25" i="2"/>
  <c r="AQ6" i="2"/>
  <c r="AQ24" i="2"/>
  <c r="AQ22" i="2"/>
  <c r="AQ20" i="2"/>
  <c r="AQ9" i="2"/>
  <c r="AQ19" i="2" s="1"/>
  <c r="AP19" i="2"/>
  <c r="AP16" i="2"/>
  <c r="AP13" i="2"/>
  <c r="AP10" i="2"/>
  <c r="AP15" i="2"/>
  <c r="AP11" i="2"/>
  <c r="AP14" i="2"/>
  <c r="AR8" i="2"/>
  <c r="AS7" i="2"/>
  <c r="EN19" i="1" l="1"/>
  <c r="EN21" i="1"/>
  <c r="AQ15" i="2"/>
  <c r="AQ11" i="2"/>
  <c r="AQ12" i="2"/>
  <c r="AQ16" i="2"/>
  <c r="AQ17" i="2"/>
  <c r="DI30" i="1"/>
  <c r="DI28" i="1"/>
  <c r="DI26" i="1"/>
  <c r="DI24" i="1"/>
  <c r="DI22" i="1"/>
  <c r="DI31" i="1"/>
  <c r="DI27" i="1"/>
  <c r="DI23" i="1"/>
  <c r="DI29" i="1"/>
  <c r="DI25" i="1"/>
  <c r="DH16" i="1"/>
  <c r="DH14" i="1"/>
  <c r="DH18" i="1"/>
  <c r="DH15" i="1"/>
  <c r="DH19" i="1"/>
  <c r="EN17" i="1"/>
  <c r="EN20" i="1"/>
  <c r="DH11" i="1"/>
  <c r="DH12" i="1" s="1"/>
  <c r="AQ10" i="2"/>
  <c r="DI9" i="1"/>
  <c r="DI10" i="1" s="1"/>
  <c r="AV8" i="1"/>
  <c r="AV9" i="1" s="1"/>
  <c r="AV11" i="1" s="1"/>
  <c r="AU30" i="1"/>
  <c r="AU28" i="1"/>
  <c r="AU26" i="1"/>
  <c r="AU24" i="1"/>
  <c r="AU22" i="1"/>
  <c r="AU20" i="1"/>
  <c r="AU18" i="1"/>
  <c r="AU16" i="1"/>
  <c r="AU14" i="1"/>
  <c r="AU12" i="1"/>
  <c r="AU31" i="1"/>
  <c r="AU29" i="1"/>
  <c r="AU27" i="1"/>
  <c r="AU25" i="1"/>
  <c r="AU23" i="1"/>
  <c r="AU21" i="1"/>
  <c r="AU19" i="1"/>
  <c r="AU17" i="1"/>
  <c r="AU15" i="1"/>
  <c r="AU13" i="1"/>
  <c r="DK7" i="1"/>
  <c r="DJ8" i="1"/>
  <c r="AR27" i="2"/>
  <c r="AR26" i="2"/>
  <c r="AR24" i="2"/>
  <c r="AR22" i="2"/>
  <c r="AR29" i="2"/>
  <c r="AR23" i="2"/>
  <c r="AR21" i="2"/>
  <c r="AR20" i="2"/>
  <c r="AR28" i="2"/>
  <c r="AR9" i="2"/>
  <c r="AR12" i="2" s="1"/>
  <c r="AR25" i="2"/>
  <c r="AR6" i="2"/>
  <c r="AQ14" i="2"/>
  <c r="AS8" i="2"/>
  <c r="AT7" i="2"/>
  <c r="AQ18" i="2"/>
  <c r="AQ13" i="2"/>
  <c r="EO19" i="1" l="1"/>
  <c r="EO18" i="1"/>
  <c r="EO15" i="1"/>
  <c r="EO14" i="1"/>
  <c r="AR15" i="2"/>
  <c r="AR19" i="2"/>
  <c r="AR17" i="2"/>
  <c r="AR14" i="2"/>
  <c r="AR18" i="2"/>
  <c r="DH17" i="1"/>
  <c r="EO17" i="1" s="1"/>
  <c r="DH20" i="1"/>
  <c r="EO20" i="1" s="1"/>
  <c r="DH21" i="1"/>
  <c r="EO21" i="1" s="1"/>
  <c r="EO12" i="1"/>
  <c r="DH13" i="1"/>
  <c r="EO13" i="1" s="1"/>
  <c r="DJ31" i="1"/>
  <c r="DJ29" i="1"/>
  <c r="DJ27" i="1"/>
  <c r="DJ25" i="1"/>
  <c r="DJ23" i="1"/>
  <c r="DJ28" i="1"/>
  <c r="DJ24" i="1"/>
  <c r="DJ30" i="1"/>
  <c r="DJ22" i="1"/>
  <c r="DJ26" i="1"/>
  <c r="DI15" i="1"/>
  <c r="DI18" i="1"/>
  <c r="EO16" i="1"/>
  <c r="DI14" i="1"/>
  <c r="DI19" i="1"/>
  <c r="DI16" i="1"/>
  <c r="DI11" i="1"/>
  <c r="DI21" i="1" s="1"/>
  <c r="DJ9" i="1"/>
  <c r="DJ11" i="1" s="1"/>
  <c r="AW8" i="1"/>
  <c r="AW9" i="1" s="1"/>
  <c r="AW11" i="1" s="1"/>
  <c r="AV30" i="1"/>
  <c r="AV28" i="1"/>
  <c r="AV26" i="1"/>
  <c r="AV24" i="1"/>
  <c r="AV22" i="1"/>
  <c r="AV20" i="1"/>
  <c r="AV18" i="1"/>
  <c r="AV16" i="1"/>
  <c r="AV14" i="1"/>
  <c r="AV12" i="1"/>
  <c r="AV31" i="1"/>
  <c r="AV29" i="1"/>
  <c r="AV27" i="1"/>
  <c r="AV25" i="1"/>
  <c r="AV23" i="1"/>
  <c r="AV21" i="1"/>
  <c r="AV19" i="1"/>
  <c r="AV17" i="1"/>
  <c r="AV15" i="1"/>
  <c r="AV13" i="1"/>
  <c r="DJ10" i="1"/>
  <c r="DJ21" i="1" s="1"/>
  <c r="DK8" i="1"/>
  <c r="DL7" i="1"/>
  <c r="AS29" i="2"/>
  <c r="AS23" i="2"/>
  <c r="AS21" i="2"/>
  <c r="AS28" i="2"/>
  <c r="AS25" i="2"/>
  <c r="AS20" i="2"/>
  <c r="AS26" i="2"/>
  <c r="AS24" i="2"/>
  <c r="AS22" i="2"/>
  <c r="AS6" i="2"/>
  <c r="AS27" i="2"/>
  <c r="AS9" i="2"/>
  <c r="AS10" i="2" s="1"/>
  <c r="AR11" i="2"/>
  <c r="AR10" i="2"/>
  <c r="AR16" i="2"/>
  <c r="AR13" i="2"/>
  <c r="AU7" i="2"/>
  <c r="AT8" i="2"/>
  <c r="EP19" i="1" l="1"/>
  <c r="EP16" i="1"/>
  <c r="EP18" i="1"/>
  <c r="AS11" i="2"/>
  <c r="AS17" i="2"/>
  <c r="AS19" i="2"/>
  <c r="AS12" i="2"/>
  <c r="EP15" i="1"/>
  <c r="EP14" i="1"/>
  <c r="EP21" i="1"/>
  <c r="DI13" i="1"/>
  <c r="EP13" i="1" s="1"/>
  <c r="DI12" i="1"/>
  <c r="EP12" i="1" s="1"/>
  <c r="DI17" i="1"/>
  <c r="DI20" i="1"/>
  <c r="EP20" i="1" s="1"/>
  <c r="DK30" i="1"/>
  <c r="DK28" i="1"/>
  <c r="DK26" i="1"/>
  <c r="DK24" i="1"/>
  <c r="DK22" i="1"/>
  <c r="DK29" i="1"/>
  <c r="DK25" i="1"/>
  <c r="DK31" i="1"/>
  <c r="DK23" i="1"/>
  <c r="DK27" i="1"/>
  <c r="DJ18" i="1"/>
  <c r="DJ12" i="1"/>
  <c r="DJ16" i="1"/>
  <c r="DJ15" i="1"/>
  <c r="DJ19" i="1"/>
  <c r="EP17" i="1"/>
  <c r="DJ14" i="1"/>
  <c r="DJ13" i="1"/>
  <c r="DJ20" i="1"/>
  <c r="DJ17" i="1"/>
  <c r="AW30" i="1"/>
  <c r="AW28" i="1"/>
  <c r="AW26" i="1"/>
  <c r="AW24" i="1"/>
  <c r="AW22" i="1"/>
  <c r="AW20" i="1"/>
  <c r="AW18" i="1"/>
  <c r="AW16" i="1"/>
  <c r="AW14" i="1"/>
  <c r="AW12" i="1"/>
  <c r="AW31" i="1"/>
  <c r="AW29" i="1"/>
  <c r="AW27" i="1"/>
  <c r="AW25" i="1"/>
  <c r="AW23" i="1"/>
  <c r="AW21" i="1"/>
  <c r="EQ21" i="1" s="1"/>
  <c r="AW19" i="1"/>
  <c r="AW17" i="1"/>
  <c r="AW15" i="1"/>
  <c r="AW13" i="1"/>
  <c r="DK9" i="1"/>
  <c r="DK11" i="1" s="1"/>
  <c r="AX8" i="1"/>
  <c r="AX9" i="1" s="1"/>
  <c r="AX11" i="1" s="1"/>
  <c r="DL8" i="1"/>
  <c r="DM7" i="1"/>
  <c r="AT29" i="2"/>
  <c r="AT28" i="2"/>
  <c r="AT25" i="2"/>
  <c r="AT20" i="2"/>
  <c r="AT27" i="2"/>
  <c r="AT26" i="2"/>
  <c r="AT23" i="2"/>
  <c r="AT21" i="2"/>
  <c r="AT24" i="2"/>
  <c r="AT22" i="2"/>
  <c r="AT9" i="2"/>
  <c r="AT19" i="2" s="1"/>
  <c r="AT6" i="2"/>
  <c r="AS16" i="2"/>
  <c r="AV7" i="2"/>
  <c r="AV8" i="2" s="1"/>
  <c r="AU8" i="2"/>
  <c r="AS14" i="2"/>
  <c r="AS18" i="2"/>
  <c r="AS13" i="2"/>
  <c r="AS15" i="2"/>
  <c r="AT11" i="2" l="1"/>
  <c r="EQ15" i="1"/>
  <c r="DK10" i="1"/>
  <c r="DK20" i="1" s="1"/>
  <c r="EQ16" i="1"/>
  <c r="AT17" i="2"/>
  <c r="EQ13" i="1"/>
  <c r="EQ17" i="1"/>
  <c r="DK14" i="1"/>
  <c r="DK18" i="1"/>
  <c r="EQ12" i="1"/>
  <c r="EQ20" i="1"/>
  <c r="DK21" i="1"/>
  <c r="DL31" i="1"/>
  <c r="DL29" i="1"/>
  <c r="DL27" i="1"/>
  <c r="DL25" i="1"/>
  <c r="DL23" i="1"/>
  <c r="DL30" i="1"/>
  <c r="DL26" i="1"/>
  <c r="DL22" i="1"/>
  <c r="DL24" i="1"/>
  <c r="DL28" i="1"/>
  <c r="EQ19" i="1"/>
  <c r="EQ14" i="1"/>
  <c r="EQ18" i="1"/>
  <c r="DK19" i="1"/>
  <c r="DK12" i="1"/>
  <c r="DK17" i="1"/>
  <c r="DK16" i="1"/>
  <c r="AT10" i="2"/>
  <c r="DL9" i="1"/>
  <c r="DL11" i="1" s="1"/>
  <c r="AY8" i="1"/>
  <c r="AY9" i="1" s="1"/>
  <c r="AY11" i="1" s="1"/>
  <c r="AX30" i="1"/>
  <c r="AX28" i="1"/>
  <c r="AX26" i="1"/>
  <c r="AX24" i="1"/>
  <c r="AX22" i="1"/>
  <c r="AX20" i="1"/>
  <c r="ER20" i="1" s="1"/>
  <c r="AX18" i="1"/>
  <c r="AX16" i="1"/>
  <c r="ER16" i="1" s="1"/>
  <c r="AX14" i="1"/>
  <c r="AX12" i="1"/>
  <c r="ER12" i="1" s="1"/>
  <c r="AX31" i="1"/>
  <c r="AX29" i="1"/>
  <c r="AX27" i="1"/>
  <c r="AX25" i="1"/>
  <c r="AX23" i="1"/>
  <c r="AX21" i="1"/>
  <c r="AX19" i="1"/>
  <c r="AX17" i="1"/>
  <c r="AX15" i="1"/>
  <c r="AX13" i="1"/>
  <c r="DN7" i="1"/>
  <c r="DM8" i="1"/>
  <c r="DL10" i="1"/>
  <c r="AV27" i="2"/>
  <c r="AV26" i="2"/>
  <c r="AV24" i="2"/>
  <c r="AV22" i="2"/>
  <c r="AV28" i="2"/>
  <c r="AV23" i="2"/>
  <c r="AV21" i="2"/>
  <c r="AV29" i="2"/>
  <c r="AV25" i="2"/>
  <c r="AV20" i="2"/>
  <c r="AV9" i="2"/>
  <c r="AV17" i="2" s="1"/>
  <c r="AV6" i="2"/>
  <c r="AT14" i="2"/>
  <c r="AT15" i="2"/>
  <c r="AT16" i="2"/>
  <c r="AT13" i="2"/>
  <c r="AT12" i="2"/>
  <c r="AT18" i="2"/>
  <c r="AU28" i="2"/>
  <c r="AU27" i="2"/>
  <c r="AU26" i="2"/>
  <c r="AU24" i="2"/>
  <c r="AU22" i="2"/>
  <c r="AU20" i="2"/>
  <c r="AU6" i="2"/>
  <c r="AU29" i="2"/>
  <c r="AU25" i="2"/>
  <c r="AU23" i="2"/>
  <c r="AU21" i="2"/>
  <c r="AU9" i="2"/>
  <c r="AU18" i="2" s="1"/>
  <c r="ER14" i="1" l="1"/>
  <c r="AV11" i="2"/>
  <c r="ER18" i="1"/>
  <c r="DK13" i="1"/>
  <c r="ER13" i="1" s="1"/>
  <c r="DK15" i="1"/>
  <c r="ER15" i="1" s="1"/>
  <c r="AV16" i="2"/>
  <c r="AV15" i="2"/>
  <c r="AV18" i="2"/>
  <c r="AW18" i="2" s="1"/>
  <c r="ER21" i="1"/>
  <c r="AU13" i="2"/>
  <c r="ER19" i="1"/>
  <c r="DL21" i="1"/>
  <c r="ER17" i="1"/>
  <c r="DL20" i="1"/>
  <c r="DL14" i="1"/>
  <c r="DL18" i="1"/>
  <c r="DL15" i="1"/>
  <c r="DL19" i="1"/>
  <c r="DM30" i="1"/>
  <c r="DM28" i="1"/>
  <c r="DM26" i="1"/>
  <c r="DM24" i="1"/>
  <c r="DM22" i="1"/>
  <c r="DM31" i="1"/>
  <c r="DM27" i="1"/>
  <c r="DM23" i="1"/>
  <c r="DM25" i="1"/>
  <c r="DM29" i="1"/>
  <c r="DL12" i="1"/>
  <c r="DL16" i="1"/>
  <c r="DL13" i="1"/>
  <c r="DL17" i="1"/>
  <c r="AU10" i="2"/>
  <c r="AV10" i="2"/>
  <c r="DM9" i="1"/>
  <c r="DM11" i="1" s="1"/>
  <c r="AZ8" i="1"/>
  <c r="AZ9" i="1" s="1"/>
  <c r="AZ11" i="1" s="1"/>
  <c r="AY30" i="1"/>
  <c r="AY26" i="1"/>
  <c r="AY22" i="1"/>
  <c r="AY18" i="1"/>
  <c r="AY14" i="1"/>
  <c r="AY31" i="1"/>
  <c r="AY29" i="1"/>
  <c r="AY27" i="1"/>
  <c r="AY25" i="1"/>
  <c r="AY23" i="1"/>
  <c r="AY21" i="1"/>
  <c r="AY19" i="1"/>
  <c r="AY17" i="1"/>
  <c r="AY15" i="1"/>
  <c r="AY13" i="1"/>
  <c r="AY28" i="1"/>
  <c r="AY24" i="1"/>
  <c r="AY20" i="1"/>
  <c r="AY16" i="1"/>
  <c r="AY12" i="1"/>
  <c r="DO7" i="1"/>
  <c r="DO8" i="1" s="1"/>
  <c r="DN8" i="1"/>
  <c r="AW22" i="2"/>
  <c r="AW25" i="2"/>
  <c r="AW29" i="2"/>
  <c r="AU17" i="2"/>
  <c r="AW17" i="2" s="1"/>
  <c r="AU15" i="2"/>
  <c r="AW15" i="2" s="1"/>
  <c r="AU19" i="2"/>
  <c r="AW21" i="2"/>
  <c r="AW24" i="2"/>
  <c r="AU12" i="2"/>
  <c r="AU11" i="2"/>
  <c r="AU14" i="2"/>
  <c r="AV14" i="2"/>
  <c r="AV19" i="2"/>
  <c r="AW20" i="2"/>
  <c r="AV13" i="2"/>
  <c r="AW23" i="2"/>
  <c r="AW26" i="2"/>
  <c r="AU16" i="2"/>
  <c r="AV12" i="2"/>
  <c r="AW28" i="2"/>
  <c r="AW27" i="2"/>
  <c r="ES16" i="1" l="1"/>
  <c r="ES21" i="1"/>
  <c r="ES17" i="1"/>
  <c r="ES15" i="1"/>
  <c r="ES13" i="1"/>
  <c r="ES14" i="1"/>
  <c r="AW11" i="2"/>
  <c r="ES12" i="1"/>
  <c r="DM10" i="1"/>
  <c r="DM18" i="1" s="1"/>
  <c r="AW16" i="2"/>
  <c r="AW13" i="2"/>
  <c r="ES19" i="1"/>
  <c r="ES18" i="1"/>
  <c r="ES20" i="1"/>
  <c r="DM13" i="1"/>
  <c r="DM19" i="1"/>
  <c r="DM16" i="1"/>
  <c r="DM20" i="1"/>
  <c r="DN31" i="1"/>
  <c r="DN29" i="1"/>
  <c r="DN27" i="1"/>
  <c r="DN25" i="1"/>
  <c r="DN23" i="1"/>
  <c r="DN28" i="1"/>
  <c r="DN24" i="1"/>
  <c r="DN26" i="1"/>
  <c r="DN30" i="1"/>
  <c r="DN22" i="1"/>
  <c r="AW10" i="2"/>
  <c r="DM21" i="1"/>
  <c r="DM12" i="1"/>
  <c r="DM15" i="1"/>
  <c r="DO9" i="1"/>
  <c r="DO10" i="1" s="1"/>
  <c r="DO20" i="1" s="1"/>
  <c r="BB8" i="1"/>
  <c r="BB9" i="1" s="1"/>
  <c r="BB11" i="1" s="1"/>
  <c r="DN9" i="1"/>
  <c r="DN10" i="1" s="1"/>
  <c r="BA8" i="1"/>
  <c r="BA9" i="1" s="1"/>
  <c r="BA11" i="1" s="1"/>
  <c r="AZ30" i="1"/>
  <c r="AZ28" i="1"/>
  <c r="AZ26" i="1"/>
  <c r="AZ24" i="1"/>
  <c r="AZ22" i="1"/>
  <c r="AZ20" i="1"/>
  <c r="AZ18" i="1"/>
  <c r="ET18" i="1" s="1"/>
  <c r="AZ16" i="1"/>
  <c r="ET16" i="1" s="1"/>
  <c r="AZ14" i="1"/>
  <c r="AZ12" i="1"/>
  <c r="AZ31" i="1"/>
  <c r="AZ29" i="1"/>
  <c r="AZ27" i="1"/>
  <c r="AZ25" i="1"/>
  <c r="AZ23" i="1"/>
  <c r="AZ21" i="1"/>
  <c r="AZ19" i="1"/>
  <c r="AZ17" i="1"/>
  <c r="AZ15" i="1"/>
  <c r="AZ13" i="1"/>
  <c r="DO11" i="1"/>
  <c r="AW12" i="2"/>
  <c r="AW19" i="2"/>
  <c r="AW14" i="2"/>
  <c r="ET19" i="1" l="1"/>
  <c r="DM17" i="1"/>
  <c r="ET17" i="1" s="1"/>
  <c r="DM14" i="1"/>
  <c r="ET14" i="1" s="1"/>
  <c r="ET15" i="1"/>
  <c r="DN11" i="1"/>
  <c r="ET13" i="1"/>
  <c r="ET21" i="1"/>
  <c r="ET12" i="1"/>
  <c r="ET20" i="1"/>
  <c r="DO31" i="1"/>
  <c r="DO25" i="1"/>
  <c r="DO22" i="1"/>
  <c r="DO26" i="1"/>
  <c r="DO30" i="1"/>
  <c r="DO23" i="1"/>
  <c r="DO27" i="1"/>
  <c r="DO29" i="1"/>
  <c r="DO24" i="1"/>
  <c r="DO28" i="1"/>
  <c r="DN19" i="1"/>
  <c r="DN15" i="1"/>
  <c r="DN16" i="1"/>
  <c r="DN12" i="1"/>
  <c r="DN21" i="1"/>
  <c r="DN17" i="1"/>
  <c r="DN20" i="1"/>
  <c r="DN13" i="1"/>
  <c r="DN18" i="1"/>
  <c r="DN14" i="1"/>
  <c r="DO13" i="1"/>
  <c r="DO14" i="1"/>
  <c r="DO21" i="1"/>
  <c r="DO18" i="1"/>
  <c r="DO15" i="1"/>
  <c r="DO19" i="1"/>
  <c r="DO12" i="1"/>
  <c r="DO17" i="1"/>
  <c r="DO16" i="1"/>
  <c r="BA30" i="1"/>
  <c r="BA26" i="1"/>
  <c r="BA22" i="1"/>
  <c r="BA18" i="1"/>
  <c r="EU18" i="1" s="1"/>
  <c r="BA14" i="1"/>
  <c r="BA31" i="1"/>
  <c r="BA29" i="1"/>
  <c r="BA27" i="1"/>
  <c r="BA25" i="1"/>
  <c r="BA23" i="1"/>
  <c r="BA21" i="1"/>
  <c r="BA19" i="1"/>
  <c r="EU19" i="1" s="1"/>
  <c r="BA17" i="1"/>
  <c r="BA15" i="1"/>
  <c r="BA13" i="1"/>
  <c r="BA28" i="1"/>
  <c r="BA24" i="1"/>
  <c r="BA20" i="1"/>
  <c r="BA16" i="1"/>
  <c r="BA12" i="1"/>
  <c r="BB30" i="1"/>
  <c r="BB28" i="1"/>
  <c r="BB26" i="1"/>
  <c r="EV26" i="1" s="1"/>
  <c r="BB24" i="1"/>
  <c r="EV24" i="1" s="1"/>
  <c r="BB22" i="1"/>
  <c r="BB20" i="1"/>
  <c r="BB18" i="1"/>
  <c r="EV18" i="1" s="1"/>
  <c r="BB16" i="1"/>
  <c r="BB14" i="1"/>
  <c r="BB12" i="1"/>
  <c r="BB31" i="1"/>
  <c r="BB29" i="1"/>
  <c r="BB27" i="1"/>
  <c r="BB25" i="1"/>
  <c r="BB23" i="1"/>
  <c r="EV23" i="1" s="1"/>
  <c r="BB21" i="1"/>
  <c r="EV21" i="1" s="1"/>
  <c r="BB19" i="1"/>
  <c r="EV19" i="1" s="1"/>
  <c r="BB17" i="1"/>
  <c r="BB15" i="1"/>
  <c r="BB13" i="1"/>
  <c r="EV13" i="1" s="1"/>
  <c r="EU13" i="1" l="1"/>
  <c r="EU17" i="1"/>
  <c r="EU14" i="1"/>
  <c r="EU20" i="1"/>
  <c r="EV15" i="1"/>
  <c r="EU16" i="1"/>
  <c r="EV16" i="1"/>
  <c r="EV17" i="1"/>
  <c r="EU15" i="1"/>
  <c r="EV25" i="1"/>
  <c r="EV29" i="1"/>
  <c r="EU12" i="1"/>
  <c r="EV27" i="1"/>
  <c r="EV31" i="1"/>
  <c r="EV22" i="1"/>
  <c r="EU21" i="1"/>
  <c r="BC28" i="1"/>
  <c r="EV28" i="1"/>
  <c r="BC30" i="1"/>
  <c r="EV30" i="1"/>
  <c r="BC12" i="1"/>
  <c r="EV12" i="1"/>
  <c r="BC20" i="1"/>
  <c r="EV20" i="1"/>
  <c r="BC14" i="1"/>
  <c r="EV14" i="1"/>
  <c r="BC22" i="1"/>
  <c r="BC13" i="1"/>
  <c r="BC17" i="1"/>
  <c r="BC21" i="1"/>
  <c r="BC25" i="1"/>
  <c r="BC29" i="1"/>
  <c r="BC16" i="1"/>
  <c r="BC15" i="1"/>
  <c r="BC19" i="1"/>
  <c r="BC23" i="1"/>
  <c r="BC27" i="1"/>
  <c r="BC31" i="1"/>
  <c r="BC18" i="1"/>
  <c r="BC26" i="1"/>
  <c r="BC24" i="1"/>
  <c r="DP15" i="1"/>
  <c r="DP21" i="1"/>
  <c r="DP16" i="1"/>
  <c r="DP18" i="1"/>
  <c r="DP31" i="1"/>
  <c r="DP19" i="1"/>
  <c r="EX19" i="1" s="1"/>
  <c r="EY19" i="1" s="1"/>
  <c r="DP25" i="1"/>
  <c r="DP22" i="1"/>
  <c r="DP28" i="1"/>
  <c r="DP26" i="1"/>
  <c r="DP30" i="1"/>
  <c r="DP27" i="1"/>
  <c r="EX27" i="1" s="1"/>
  <c r="EY27" i="1" s="1"/>
  <c r="DP24" i="1"/>
  <c r="DP17" i="1"/>
  <c r="EX17" i="1" s="1"/>
  <c r="EY17" i="1" s="1"/>
  <c r="DP20" i="1"/>
  <c r="DP29" i="1"/>
  <c r="DP13" i="1"/>
  <c r="DP14" i="1"/>
  <c r="EX14" i="1" s="1"/>
  <c r="EY14" i="1" s="1"/>
  <c r="DP23" i="1"/>
  <c r="DP12" i="1"/>
  <c r="EX12" i="1" s="1"/>
  <c r="EX30" i="1" l="1"/>
  <c r="EY30" i="1" s="1"/>
  <c r="EX28" i="1"/>
  <c r="EY28" i="1" s="1"/>
  <c r="EX13" i="1"/>
  <c r="EY13" i="1" s="1"/>
  <c r="EX26" i="1"/>
  <c r="EY26" i="1" s="1"/>
  <c r="EX21" i="1"/>
  <c r="EY21" i="1" s="1"/>
  <c r="EX20" i="1"/>
  <c r="EY20" i="1" s="1"/>
  <c r="EX24" i="1"/>
  <c r="EY24" i="1" s="1"/>
  <c r="EX25" i="1"/>
  <c r="EY25" i="1" s="1"/>
  <c r="EX29" i="1"/>
  <c r="EY29" i="1" s="1"/>
  <c r="EX22" i="1"/>
  <c r="EY22" i="1" s="1"/>
  <c r="EX18" i="1"/>
  <c r="EY18" i="1" s="1"/>
  <c r="EX23" i="1"/>
  <c r="EY23" i="1" s="1"/>
  <c r="EX16" i="1"/>
  <c r="EY16" i="1" s="1"/>
  <c r="EX31" i="1"/>
  <c r="EY31" i="1" s="1"/>
  <c r="EX15" i="1"/>
  <c r="EY15" i="1" s="1"/>
  <c r="EY12" i="1"/>
</calcChain>
</file>

<file path=xl/comments1.xml><?xml version="1.0" encoding="utf-8"?>
<comments xmlns="http://schemas.openxmlformats.org/spreadsheetml/2006/main">
  <authors>
    <author>win7</author>
  </authors>
  <commentList>
    <comment ref="E3" authorId="0" shapeId="0">
      <text>
        <r>
          <rPr>
            <b/>
            <sz val="9"/>
            <color indexed="10"/>
            <rFont val="Tahoma"/>
            <family val="2"/>
            <charset val="162"/>
          </rPr>
          <t>ÖNEMLİ!:</t>
        </r>
        <r>
          <rPr>
            <b/>
            <sz val="9"/>
            <color indexed="81"/>
            <rFont val="Tahoma"/>
            <family val="2"/>
            <charset val="162"/>
          </rPr>
          <t xml:space="preserve"> Kurs Ders Saatleri bir kez girildiğinde, diğer aylarda sadece ay adı değiştirilerek  yeni ayın puantajı oluşacaktır.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win7</author>
  </authors>
  <commentList>
    <comment ref="E3" authorId="0" shapeId="0">
      <text>
        <r>
          <rPr>
            <b/>
            <sz val="9"/>
            <color indexed="10"/>
            <rFont val="Tahoma"/>
            <family val="2"/>
            <charset val="162"/>
          </rPr>
          <t>ÖNEMLİ!:</t>
        </r>
        <r>
          <rPr>
            <b/>
            <sz val="9"/>
            <color indexed="81"/>
            <rFont val="Tahoma"/>
            <family val="2"/>
            <charset val="162"/>
          </rPr>
          <t xml:space="preserve"> Kurs Ders Saatleri bir kez girildiğinde, diğer aylarda sadece ay adı değiştirilerek  yeni ayın puantajı oluşacaktır.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win7</author>
  </authors>
  <commentList>
    <comment ref="E3" authorId="0" shapeId="0">
      <text>
        <r>
          <rPr>
            <b/>
            <sz val="9"/>
            <color indexed="10"/>
            <rFont val="Tahoma"/>
            <family val="2"/>
            <charset val="162"/>
          </rPr>
          <t>ÖNEMLİ!:</t>
        </r>
        <r>
          <rPr>
            <b/>
            <sz val="9"/>
            <color indexed="81"/>
            <rFont val="Tahoma"/>
            <family val="2"/>
            <charset val="162"/>
          </rPr>
          <t xml:space="preserve"> Kurs Ders Saatleri bir kez girildiğinde, diğer aylarda sadece ay adı değiştirilerek  yeni ayın puantajı oluşacaktır.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win7</author>
  </authors>
  <commentList>
    <comment ref="E3" authorId="0" shapeId="0">
      <text>
        <r>
          <rPr>
            <b/>
            <sz val="9"/>
            <color indexed="10"/>
            <rFont val="Tahoma"/>
            <family val="2"/>
            <charset val="162"/>
          </rPr>
          <t>ÖNEMLİ!:</t>
        </r>
        <r>
          <rPr>
            <b/>
            <sz val="9"/>
            <color indexed="81"/>
            <rFont val="Tahoma"/>
            <family val="2"/>
            <charset val="162"/>
          </rPr>
          <t xml:space="preserve"> Kurs Ders Saatleri bir kez girildiğinde, diğer aylarda sadece ay adı değiştirilerek  yeni ayın puantajı oluşacaktır.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<sst xmlns="http://schemas.openxmlformats.org/spreadsheetml/2006/main" count="384" uniqueCount="101">
  <si>
    <t>İLKADIM HALK EĞİTİM MERKEZİ VE ASO MÜDÜRLÜĞÜ</t>
  </si>
  <si>
    <t>ADI VE SOYADI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</si>
  <si>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</si>
  <si>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</si>
  <si>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</si>
  <si>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</si>
  <si>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</si>
  <si>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</si>
  <si>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</si>
  <si>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</si>
  <si>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</si>
  <si>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</si>
  <si>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</si>
  <si>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</si>
  <si>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</si>
  <si>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Pzt</t>
  </si>
  <si>
    <t>Sal</t>
  </si>
  <si>
    <t>Çar</t>
  </si>
  <si>
    <t>Per</t>
  </si>
  <si>
    <t>Cum</t>
  </si>
  <si>
    <t>Cmt</t>
  </si>
  <si>
    <t>Paz</t>
  </si>
  <si>
    <t>PAZARTESİ</t>
  </si>
  <si>
    <t>SALI</t>
  </si>
  <si>
    <t>ÇARŞAMBA</t>
  </si>
  <si>
    <t>PERŞEMBE</t>
  </si>
  <si>
    <t>CUMA</t>
  </si>
  <si>
    <t>CUMARTESİ</t>
  </si>
  <si>
    <t>PAZAR</t>
  </si>
  <si>
    <t>SIRA NO</t>
  </si>
  <si>
    <r>
      <rPr>
        <b/>
        <sz val="13"/>
        <color rgb="FFFF0000"/>
        <rFont val="Calibri"/>
        <family val="2"/>
        <charset val="162"/>
        <scheme val="minor"/>
      </rPr>
      <t>İMZA</t>
    </r>
    <r>
      <rPr>
        <b/>
        <sz val="11"/>
        <color theme="1"/>
        <rFont val="Calibri"/>
        <family val="2"/>
        <charset val="162"/>
        <scheme val="minor"/>
      </rPr>
      <t xml:space="preserve">
(Kursiyer İmzası)</t>
    </r>
  </si>
  <si>
    <t>DÜZENLEYEN</t>
  </si>
  <si>
    <t>BAŞLAMA TARİHİ</t>
  </si>
  <si>
    <t>BİTİŞ TARİHİ</t>
  </si>
  <si>
    <t xml:space="preserve">KURSUN </t>
  </si>
  <si>
    <t>KISA ADI</t>
  </si>
  <si>
    <t>AÇIKLAMALAR:</t>
  </si>
  <si>
    <t>Yukarıda yer alan puantaj kayıtları tarafından kontrol edilmiş ve onaylanmıştır.</t>
  </si>
  <si>
    <t>…../…../201……</t>
  </si>
  <si>
    <t>ONAYLAYAN YÖNETİCİ</t>
  </si>
  <si>
    <t>KURS YAPMADIĞI TARİH/LER</t>
  </si>
  <si>
    <t>AÇIKLAMA</t>
  </si>
  <si>
    <t>SN</t>
  </si>
  <si>
    <t>Örn.-1</t>
  </si>
  <si>
    <t>NO'SU</t>
  </si>
  <si>
    <t>GENEL BİLGİLERİ</t>
  </si>
  <si>
    <t>KURS DERS SAATLERİ</t>
  </si>
  <si>
    <t>2-Dersini yapmamış olan usta öğreticinin mazeretini aşağıya yazınız.</t>
  </si>
  <si>
    <t>1-Herhangi bir sebepten yapılmamış olan dersin, (çıktı belgede) ilgili güne ait saatin üzerine tek çizgi çekiniz.(Örn.-1)</t>
  </si>
  <si>
    <t>USTA ÖĞRETİCİNİN
ADI ve SOYADI</t>
  </si>
  <si>
    <t>KURS MERKEZİ             :</t>
  </si>
  <si>
    <t>AİT OLDUĞU YIL/AY  :</t>
  </si>
  <si>
    <t>KURS YERİ TOPLU PUANTAJ</t>
  </si>
  <si>
    <t>RUH SAĞLIĞI HASTALIKLARI HASTANESİ</t>
  </si>
  <si>
    <t>HATİCE KÖK</t>
  </si>
  <si>
    <t>LEYLA SELÇUK</t>
  </si>
  <si>
    <t>KEÇE AKSESUAR</t>
  </si>
  <si>
    <t>YATAK ODASI TEKSTİLİ</t>
  </si>
  <si>
    <t>STEP-AEROBİK</t>
  </si>
  <si>
    <t>GUAJ BOYA RESİM</t>
  </si>
  <si>
    <t>HACER ÖKTEM</t>
  </si>
  <si>
    <t>GÜNDÜZ</t>
  </si>
  <si>
    <t>GECE</t>
  </si>
  <si>
    <t>GÜNDÜZ TOPLAM</t>
  </si>
  <si>
    <t>GECE TOPLAM</t>
  </si>
  <si>
    <t>GENEL TOPLAM</t>
  </si>
  <si>
    <t>DEĞİŞİM</t>
  </si>
  <si>
    <t>KURS MERKEZİ         :</t>
  </si>
  <si>
    <t>AİT OLDUĞU YIL/AY :</t>
  </si>
  <si>
    <t>KURS</t>
  </si>
  <si>
    <t>NO</t>
  </si>
  <si>
    <t>ÜCRET PUANTAJ CETVELİ</t>
  </si>
  <si>
    <t>Gereğini arz ederim.</t>
  </si>
  <si>
    <t>……/……/20…….</t>
  </si>
  <si>
    <t>Devamsızlık durumum yoktur.</t>
  </si>
  <si>
    <t>Devamsızlık tarihlerim ve sebebi puantajda belirtilmiştir.</t>
  </si>
  <si>
    <t>Düzenleyen (Usta Öğretici)</t>
  </si>
  <si>
    <t>Ad-Soyadı :</t>
  </si>
  <si>
    <t>İmza          :</t>
  </si>
  <si>
    <t>………………………………………………..</t>
  </si>
  <si>
    <t>UYGUNDUR (Halk Eğitim Merkezi)</t>
  </si>
  <si>
    <t>……………………………………………………………………….</t>
  </si>
  <si>
    <t>Usta Öğretici Kurumumuz</t>
  </si>
  <si>
    <t xml:space="preserve">bünyesinde yukarıda </t>
  </si>
  <si>
    <t>belirtildiği tarihlerde</t>
  </si>
  <si>
    <t>kurslarını yürütmüştür.</t>
  </si>
  <si>
    <t>Adı Soyadı :</t>
  </si>
  <si>
    <t>Unvanı    :</t>
  </si>
  <si>
    <t>İmza        :</t>
  </si>
  <si>
    <t>………………………………………</t>
  </si>
  <si>
    <t>BRANŞ :</t>
  </si>
  <si>
    <t>Kursun Yapıldığı Birim Yetkilisi</t>
  </si>
  <si>
    <t xml:space="preserve">ÖNEMLİ!: Kurs Ders Saatleri bir kez girildiğinde, diğer aylarda sadece ay adı değiştirilerek  yeni ayın puantajı oluşacaktır.
</t>
  </si>
  <si>
    <t xml:space="preserve">V:2.0-HAZIRLAYAN:Necdet KARABEK
</t>
  </si>
  <si>
    <t>3-Puantaj imzalı şekilde her ayın 22-25 tarihleri arasında kurumumuza ulaştırılması gerekmektedir.</t>
  </si>
  <si>
    <t>ÖNEMLİ!: Kurs Ders Saatleri bir kez girildiğinde, diğer aylarda sadece ay adı değiştirilerek  yeni ayın puantajı oluşacaktır.</t>
  </si>
  <si>
    <t>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</si>
  <si>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</t>
  </si>
  <si>
    <t>AİT OLDUĞU AY/YIL :</t>
  </si>
  <si>
    <t>ÇANAKKALE  HALK EĞİTİM MERKEZİ MÜDÜRLÜĞÜ</t>
  </si>
  <si>
    <t>ÇANAKKALE HALK EĞİTİM MERKEZİ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</si>
</sst>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color rgb="FF0000CC"/>
      <name val="Calibri"/>
      <family val="2"/>
      <charset val="162"/>
      <scheme val="minor"/>
    </font>
    <font>
      <b/>
      <sz val="11"/>
      <color rgb="FF0000CC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b/>
      <sz val="12"/>
      <color rgb="FF0000CC"/>
      <name val="Calibri"/>
      <family val="2"/>
      <charset val="162"/>
      <scheme val="minor"/>
    </font>
    <font>
      <b/>
      <sz val="14"/>
      <color rgb="FF0000CC"/>
      <name val="Calibri"/>
      <family val="2"/>
      <charset val="162"/>
      <scheme val="minor"/>
    </font>
    <font>
      <b/>
      <sz val="10"/>
      <color rgb="FF0000CC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9"/>
      <color rgb="FF0000FF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20"/>
      <color theme="0"/>
      <name val="Calibri"/>
      <family val="2"/>
      <charset val="162"/>
      <scheme val="minor"/>
    </font>
    <font>
      <b/>
      <sz val="13"/>
      <color rgb="FF0000CC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rgb="FF0000CC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rgb="FF0000CC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9"/>
      <color indexed="10"/>
      <name val="Tahoma"/>
      <family val="2"/>
      <charset val="162"/>
    </font>
    <font>
      <sz val="12"/>
      <color rgb="FFFF0000"/>
      <name val="Calibri"/>
      <family val="2"/>
      <charset val="162"/>
      <scheme val="minor"/>
    </font>
    <font>
      <b/>
      <sz val="12"/>
      <color rgb="FF0000FF"/>
      <name val="Calibri"/>
      <family val="2"/>
      <charset val="162"/>
      <scheme val="minor"/>
    </font>
    <font>
      <b/>
      <sz val="9"/>
      <color rgb="FF0000FF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color rgb="FF0000CC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rgb="FF0000FF"/>
      <name val="Calibri"/>
      <family val="2"/>
      <charset val="162"/>
      <scheme val="minor"/>
    </font>
    <font>
      <sz val="10"/>
      <color rgb="FF0000FF"/>
      <name val="Calibri"/>
      <family val="2"/>
      <charset val="16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</fills>
  <borders count="2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 style="medium">
        <color theme="6" tint="-0.24994659260841701"/>
      </left>
      <right/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6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6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6" tint="-0.24994659260841701"/>
      </top>
      <bottom style="thin">
        <color indexed="64"/>
      </bottom>
      <diagonal/>
    </border>
    <border>
      <left/>
      <right/>
      <top style="medium">
        <color theme="6" tint="-0.24994659260841701"/>
      </top>
      <bottom style="thin">
        <color indexed="64"/>
      </bottom>
      <diagonal/>
    </border>
    <border>
      <left style="medium">
        <color indexed="64"/>
      </left>
      <right/>
      <top style="medium">
        <color theme="6" tint="-0.24994659260841701"/>
      </top>
      <bottom style="thin">
        <color indexed="64"/>
      </bottom>
      <diagonal/>
    </border>
    <border>
      <left/>
      <right style="hair">
        <color indexed="64"/>
      </right>
      <top style="medium">
        <color theme="6" tint="-0.24994659260841701"/>
      </top>
      <bottom/>
      <diagonal/>
    </border>
    <border>
      <left style="medium">
        <color indexed="64"/>
      </left>
      <right/>
      <top style="medium">
        <color theme="6" tint="-0.24994659260841701"/>
      </top>
      <bottom/>
      <diagonal/>
    </border>
    <border>
      <left style="medium">
        <color theme="6" tint="-0.24994659260841701"/>
      </left>
      <right/>
      <top/>
      <bottom/>
      <diagonal/>
    </border>
    <border>
      <left style="medium">
        <color theme="6" tint="-0.24994659260841701"/>
      </left>
      <right style="thin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hair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hair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/>
      <top style="hair">
        <color theme="6" tint="-0.24994659260841701"/>
      </top>
      <bottom style="hair">
        <color theme="6" tint="-0.24994659260841701"/>
      </bottom>
      <diagonal/>
    </border>
    <border>
      <left style="thin">
        <color theme="6" tint="-0.24994659260841701"/>
      </left>
      <right/>
      <top style="hair">
        <color theme="6" tint="-0.24994659260841701"/>
      </top>
      <bottom style="medium">
        <color theme="6" tint="-0.24994659260841701"/>
      </bottom>
      <diagonal/>
    </border>
    <border>
      <left/>
      <right style="medium">
        <color theme="6" tint="-0.24994659260841701"/>
      </right>
      <top style="medium">
        <color theme="6" tint="-0.24994659260841701"/>
      </top>
      <bottom/>
      <diagonal/>
    </border>
    <border>
      <left/>
      <right style="medium">
        <color theme="6" tint="-0.24994659260841701"/>
      </right>
      <top/>
      <bottom/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/>
      <diagonal/>
    </border>
    <border>
      <left style="medium">
        <color theme="6" tint="-0.24994659260841701"/>
      </left>
      <right style="medium">
        <color theme="6" tint="-0.24994659260841701"/>
      </right>
      <top/>
      <bottom/>
      <diagonal/>
    </border>
    <border>
      <left style="medium">
        <color theme="6" tint="-0.24994659260841701"/>
      </left>
      <right style="medium">
        <color theme="6" tint="-0.24994659260841701"/>
      </right>
      <top/>
      <bottom style="medium">
        <color theme="6" tint="-0.24994659260841701"/>
      </bottom>
      <diagonal/>
    </border>
    <border>
      <left style="medium">
        <color theme="6" tint="-0.24994659260841701"/>
      </left>
      <right/>
      <top/>
      <bottom style="medium">
        <color theme="6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6" tint="-0.24994659260841701"/>
      </bottom>
      <diagonal/>
    </border>
    <border>
      <left style="thin">
        <color auto="1"/>
      </left>
      <right style="thin">
        <color auto="1"/>
      </right>
      <top/>
      <bottom style="medium">
        <color theme="6" tint="-0.24994659260841701"/>
      </bottom>
      <diagonal/>
    </border>
    <border>
      <left style="thin">
        <color indexed="64"/>
      </left>
      <right/>
      <top/>
      <bottom style="medium">
        <color theme="6" tint="-0.24994659260841701"/>
      </bottom>
      <diagonal/>
    </border>
    <border>
      <left/>
      <right/>
      <top/>
      <bottom style="medium">
        <color theme="6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6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6" tint="-0.24994659260841701"/>
      </bottom>
      <diagonal/>
    </border>
    <border>
      <left/>
      <right/>
      <top style="thin">
        <color indexed="64"/>
      </top>
      <bottom style="medium">
        <color theme="6" tint="-0.24994659260841701"/>
      </bottom>
      <diagonal/>
    </border>
    <border>
      <left style="medium">
        <color indexed="64"/>
      </left>
      <right/>
      <top style="thin">
        <color indexed="64"/>
      </top>
      <bottom style="medium">
        <color theme="6" tint="-0.24994659260841701"/>
      </bottom>
      <diagonal/>
    </border>
    <border>
      <left/>
      <right style="thin">
        <color indexed="64"/>
      </right>
      <top style="thin">
        <color indexed="64"/>
      </top>
      <bottom style="medium">
        <color theme="6" tint="-0.24994659260841701"/>
      </bottom>
      <diagonal/>
    </border>
    <border>
      <left/>
      <right style="medium">
        <color theme="6" tint="-0.24994659260841701"/>
      </right>
      <top/>
      <bottom style="medium">
        <color theme="6" tint="-0.24994659260841701"/>
      </bottom>
      <diagonal/>
    </border>
    <border>
      <left style="medium">
        <color theme="6" tint="-0.24994659260841701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 style="thin">
        <color indexed="64"/>
      </right>
      <top style="medium">
        <color theme="6" tint="-0.24994659260841701"/>
      </top>
      <bottom style="thin">
        <color indexed="64"/>
      </bottom>
      <diagonal/>
    </border>
    <border>
      <left style="medium">
        <color theme="6" tint="-0.24994659260841701"/>
      </left>
      <right style="thin">
        <color indexed="64"/>
      </right>
      <top/>
      <bottom/>
      <diagonal/>
    </border>
    <border>
      <left style="medium">
        <color theme="6" tint="-0.24994659260841701"/>
      </left>
      <right style="thin">
        <color indexed="64"/>
      </right>
      <top style="thin">
        <color indexed="64"/>
      </top>
      <bottom style="medium">
        <color theme="6" tint="-0.24994659260841701"/>
      </bottom>
      <diagonal/>
    </border>
    <border>
      <left/>
      <right style="thin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/>
      <right style="thin">
        <color theme="6" tint="-0.24994659260841701"/>
      </right>
      <top style="hair">
        <color theme="6" tint="-0.24994659260841701"/>
      </top>
      <bottom style="medium">
        <color theme="6" tint="-0.24994659260841701"/>
      </bottom>
      <diagonal/>
    </border>
    <border>
      <left style="thin">
        <color indexed="64"/>
      </left>
      <right style="medium">
        <color theme="6" tint="-0.24994659260841701"/>
      </right>
      <top/>
      <bottom/>
      <diagonal/>
    </border>
    <border>
      <left style="medium">
        <color theme="6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24994659260841701"/>
      </left>
      <right style="medium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hair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/>
      <top style="hair">
        <color theme="6" tint="-0.24994659260841701"/>
      </top>
      <bottom style="hair">
        <color theme="6" tint="-0.24994659260841701"/>
      </bottom>
      <diagonal/>
    </border>
    <border>
      <left style="medium">
        <color theme="6" tint="-0.24994659260841701"/>
      </left>
      <right/>
      <top style="hair">
        <color theme="6" tint="-0.24994659260841701"/>
      </top>
      <bottom style="medium">
        <color theme="6" tint="-0.24994659260841701"/>
      </bottom>
      <diagonal/>
    </border>
    <border>
      <left style="thin">
        <color indexed="64"/>
      </left>
      <right style="medium">
        <color theme="6" tint="-0.24994659260841701"/>
      </right>
      <top/>
      <bottom style="medium">
        <color theme="6" tint="-0.24994659260841701"/>
      </bottom>
      <diagonal/>
    </border>
    <border>
      <left style="medium">
        <color theme="6" tint="-0.2499465926084170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theme="6" tint="-0.24994659260841701"/>
      </top>
      <bottom style="thin">
        <color theme="6" tint="-0.24994659260841701"/>
      </bottom>
      <diagonal/>
    </border>
    <border>
      <left/>
      <right/>
      <top style="medium">
        <color theme="6" tint="-0.24994659260841701"/>
      </top>
      <bottom style="thin">
        <color theme="6" tint="-0.24994659260841701"/>
      </bottom>
      <diagonal/>
    </border>
    <border>
      <left/>
      <right style="medium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thin">
        <color indexed="64"/>
      </right>
      <top style="medium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indexed="64"/>
      </top>
      <bottom style="thin">
        <color theme="6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6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6" tint="-0.24994659260841701"/>
      </bottom>
      <diagonal/>
    </border>
    <border>
      <left style="medium">
        <color indexed="64"/>
      </left>
      <right/>
      <top style="thin">
        <color indexed="64"/>
      </top>
      <bottom style="thin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/>
      <bottom style="thin">
        <color theme="6" tint="-0.24994659260841701"/>
      </bottom>
      <diagonal/>
    </border>
    <border>
      <left style="medium">
        <color theme="6" tint="-0.24994659260841701"/>
      </left>
      <right/>
      <top style="medium">
        <color theme="6" tint="-0.24994659260841701"/>
      </top>
      <bottom style="hair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hair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hair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hair">
        <color theme="6" tint="-0.24994659260841701"/>
      </bottom>
      <diagonal/>
    </border>
    <border>
      <left/>
      <right style="thin">
        <color theme="6" tint="-0.24994659260841701"/>
      </right>
      <top style="medium">
        <color theme="6" tint="-0.24994659260841701"/>
      </top>
      <bottom style="hair">
        <color theme="6" tint="-0.24994659260841701"/>
      </bottom>
      <diagonal/>
    </border>
    <border>
      <left style="thin">
        <color theme="6" tint="-0.24994659260841701"/>
      </left>
      <right/>
      <top style="medium">
        <color theme="6" tint="-0.24994659260841701"/>
      </top>
      <bottom style="hair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hair">
        <color theme="6" tint="-0.24994659260841701"/>
      </bottom>
      <diagonal/>
    </border>
    <border>
      <left/>
      <right style="medium">
        <color theme="6" tint="-0.24994659260841701"/>
      </right>
      <top style="medium">
        <color theme="6" tint="-0.24994659260841701"/>
      </top>
      <bottom style="hair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/>
      <right style="medium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hair">
        <color theme="6" tint="-0.24994659260841701"/>
      </top>
      <bottom style="medium">
        <color theme="6" tint="-0.24994659260841701"/>
      </bottom>
      <diagonal/>
    </border>
    <border>
      <left/>
      <right style="medium">
        <color theme="6" tint="-0.24994659260841701"/>
      </right>
      <top style="hair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 style="hair">
        <color theme="6" tint="-0.24994659260841701"/>
      </right>
      <top style="thin">
        <color indexed="64"/>
      </top>
      <bottom style="medium">
        <color theme="6" tint="-0.24994659260841701"/>
      </bottom>
      <diagonal/>
    </border>
    <border>
      <left style="medium">
        <color theme="6" tint="-0.24994659260841701"/>
      </left>
      <right style="hair">
        <color theme="6" tint="-0.24994659260841701"/>
      </right>
      <top style="medium">
        <color theme="6" tint="-0.24994659260841701"/>
      </top>
      <bottom style="hair">
        <color theme="6" tint="-0.24994659260841701"/>
      </bottom>
      <diagonal/>
    </border>
    <border>
      <left style="medium">
        <color theme="6" tint="-0.24994659260841701"/>
      </left>
      <right style="hair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 style="medium">
        <color theme="6" tint="-0.24994659260841701"/>
      </left>
      <right style="hair">
        <color theme="6" tint="-0.24994659260841701"/>
      </right>
      <top style="hair">
        <color theme="6" tint="-0.24994659260841701"/>
      </top>
      <bottom style="medium">
        <color theme="6" tint="-0.24994659260841701"/>
      </bottom>
      <diagonal/>
    </border>
    <border>
      <left style="hair">
        <color theme="6" tint="-0.24994659260841701"/>
      </left>
      <right/>
      <top style="thin">
        <color indexed="64"/>
      </top>
      <bottom style="medium">
        <color theme="6" tint="-0.24994659260841701"/>
      </bottom>
      <diagonal/>
    </border>
    <border>
      <left style="hair">
        <color theme="6" tint="-0.24994659260841701"/>
      </left>
      <right/>
      <top style="medium">
        <color theme="6" tint="-0.24994659260841701"/>
      </top>
      <bottom style="hair">
        <color theme="6" tint="-0.24994659260841701"/>
      </bottom>
      <diagonal/>
    </border>
    <border>
      <left style="hair">
        <color theme="6" tint="-0.24994659260841701"/>
      </left>
      <right/>
      <top style="hair">
        <color theme="6" tint="-0.24994659260841701"/>
      </top>
      <bottom style="hair">
        <color theme="6" tint="-0.24994659260841701"/>
      </bottom>
      <diagonal/>
    </border>
    <border>
      <left style="hair">
        <color theme="6" tint="-0.24994659260841701"/>
      </left>
      <right/>
      <top style="hair">
        <color theme="6" tint="-0.24994659260841701"/>
      </top>
      <bottom style="medium">
        <color theme="6" tint="-0.24994659260841701"/>
      </bottom>
      <diagonal/>
    </border>
    <border>
      <left style="thin">
        <color theme="1"/>
      </left>
      <right style="hair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hair">
        <color theme="6" tint="-0.24994659260841701"/>
      </left>
      <right style="thin">
        <color theme="1"/>
      </right>
      <top style="medium">
        <color theme="6" tint="-0.24994659260841701"/>
      </top>
      <bottom style="thin">
        <color theme="6" tint="-0.24994659260841701"/>
      </bottom>
      <diagonal/>
    </border>
    <border>
      <left style="thin">
        <color theme="1"/>
      </left>
      <right style="hair">
        <color theme="6" tint="-0.24994659260841701"/>
      </right>
      <top/>
      <bottom style="thin">
        <color indexed="64"/>
      </bottom>
      <diagonal/>
    </border>
    <border>
      <left style="hair">
        <color theme="6" tint="-0.2499465926084170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hair">
        <color theme="6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6" tint="-0.2499465926084170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hair">
        <color theme="6" tint="-0.24994659260841701"/>
      </right>
      <top style="thin">
        <color indexed="64"/>
      </top>
      <bottom style="medium">
        <color theme="6" tint="-0.24994659260841701"/>
      </bottom>
      <diagonal/>
    </border>
    <border>
      <left style="hair">
        <color theme="6" tint="-0.24994659260841701"/>
      </left>
      <right style="thin">
        <color theme="1"/>
      </right>
      <top style="thin">
        <color indexed="64"/>
      </top>
      <bottom style="medium">
        <color theme="6" tint="-0.24994659260841701"/>
      </bottom>
      <diagonal/>
    </border>
    <border>
      <left style="thin">
        <color theme="1"/>
      </left>
      <right style="hair">
        <color theme="6" tint="-0.24994659260841701"/>
      </right>
      <top style="medium">
        <color theme="6" tint="-0.24994659260841701"/>
      </top>
      <bottom style="hair">
        <color theme="6" tint="-0.24994659260841701"/>
      </bottom>
      <diagonal/>
    </border>
    <border>
      <left style="hair">
        <color theme="6" tint="-0.24994659260841701"/>
      </left>
      <right style="thin">
        <color theme="1"/>
      </right>
      <top style="medium">
        <color theme="6" tint="-0.24994659260841701"/>
      </top>
      <bottom style="hair">
        <color theme="6" tint="-0.24994659260841701"/>
      </bottom>
      <diagonal/>
    </border>
    <border>
      <left style="thin">
        <color theme="1"/>
      </left>
      <right style="hair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 style="hair">
        <color theme="6" tint="-0.24994659260841701"/>
      </left>
      <right style="thin">
        <color theme="1"/>
      </right>
      <top style="hair">
        <color theme="6" tint="-0.24994659260841701"/>
      </top>
      <bottom style="hair">
        <color theme="6" tint="-0.24994659260841701"/>
      </bottom>
      <diagonal/>
    </border>
    <border>
      <left style="thin">
        <color theme="1"/>
      </left>
      <right style="hair">
        <color theme="6" tint="-0.24994659260841701"/>
      </right>
      <top style="hair">
        <color theme="6" tint="-0.24994659260841701"/>
      </top>
      <bottom style="medium">
        <color theme="6" tint="-0.24994659260841701"/>
      </bottom>
      <diagonal/>
    </border>
    <border>
      <left style="hair">
        <color theme="6" tint="-0.24994659260841701"/>
      </left>
      <right style="thin">
        <color theme="1"/>
      </right>
      <top style="hair">
        <color theme="6" tint="-0.24994659260841701"/>
      </top>
      <bottom style="medium">
        <color theme="6" tint="-0.24994659260841701"/>
      </bottom>
      <diagonal/>
    </border>
    <border>
      <left style="hair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hair">
        <color theme="6" tint="-0.24994659260841701"/>
      </left>
      <right style="medium">
        <color theme="6" tint="-0.24994659260841701"/>
      </right>
      <top/>
      <bottom style="thin">
        <color indexed="64"/>
      </bottom>
      <diagonal/>
    </border>
    <border>
      <left style="hair">
        <color theme="6" tint="-0.24994659260841701"/>
      </left>
      <right style="medium">
        <color theme="6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6" tint="-0.24994659260841701"/>
      </left>
      <right style="medium">
        <color theme="6" tint="-0.24994659260841701"/>
      </right>
      <top style="thin">
        <color indexed="64"/>
      </top>
      <bottom style="medium">
        <color theme="6" tint="-0.24994659260841701"/>
      </bottom>
      <diagonal/>
    </border>
    <border>
      <left style="hair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hair">
        <color theme="6" tint="-0.24994659260841701"/>
      </bottom>
      <diagonal/>
    </border>
    <border>
      <left style="hair">
        <color theme="6" tint="-0.24994659260841701"/>
      </left>
      <right style="medium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 style="hair">
        <color theme="6" tint="-0.24994659260841701"/>
      </left>
      <right style="medium">
        <color theme="6" tint="-0.24994659260841701"/>
      </right>
      <top style="hair">
        <color theme="6" tint="-0.24994659260841701"/>
      </top>
      <bottom style="medium">
        <color theme="6" tint="-0.24994659260841701"/>
      </bottom>
      <diagonal/>
    </border>
    <border>
      <left/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/>
      <bottom style="hair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medium">
        <color theme="6" tint="-0.24994659260841701"/>
      </top>
      <bottom/>
      <diagonal/>
    </border>
    <border>
      <left style="thin">
        <color theme="6" tint="-0.24994659260841701"/>
      </left>
      <right style="medium">
        <color theme="6" tint="-0.24994659260841701"/>
      </right>
      <top/>
      <bottom/>
      <diagonal/>
    </border>
    <border>
      <left style="thin">
        <color theme="6" tint="-0.24994659260841701"/>
      </left>
      <right style="medium">
        <color theme="6" tint="-0.24994659260841701"/>
      </right>
      <top/>
      <bottom style="medium">
        <color theme="6" tint="-0.24994659260841701"/>
      </bottom>
      <diagonal/>
    </border>
    <border>
      <left/>
      <right/>
      <top style="hair">
        <color theme="6" tint="-0.24994659260841701"/>
      </top>
      <bottom style="hair">
        <color theme="6" tint="-0.24994659260841701"/>
      </bottom>
      <diagonal/>
    </border>
    <border>
      <left/>
      <right/>
      <top style="hair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/>
      <bottom style="thin">
        <color theme="6" tint="-0.24994659260841701"/>
      </bottom>
      <diagonal/>
    </border>
    <border>
      <left style="medium">
        <color theme="6" tint="-0.24994659260841701"/>
      </left>
      <right/>
      <top/>
      <bottom style="hair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/>
      <bottom style="hair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 style="hair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/>
      <bottom style="hair">
        <color theme="6" tint="-0.24994659260841701"/>
      </bottom>
      <diagonal/>
    </border>
    <border>
      <left style="medium">
        <color theme="6" tint="-0.24994659260841701"/>
      </left>
      <right style="hair">
        <color theme="6" tint="-0.24994659260841701"/>
      </right>
      <top/>
      <bottom style="hair">
        <color theme="6" tint="-0.24994659260841701"/>
      </bottom>
      <diagonal/>
    </border>
    <border>
      <left style="hair">
        <color theme="6" tint="-0.24994659260841701"/>
      </left>
      <right/>
      <top/>
      <bottom style="hair">
        <color theme="6" tint="-0.24994659260841701"/>
      </bottom>
      <diagonal/>
    </border>
    <border>
      <left style="thin">
        <color theme="1"/>
      </left>
      <right style="hair">
        <color theme="6" tint="-0.24994659260841701"/>
      </right>
      <top/>
      <bottom style="hair">
        <color theme="6" tint="-0.24994659260841701"/>
      </bottom>
      <diagonal/>
    </border>
    <border>
      <left style="hair">
        <color theme="6" tint="-0.24994659260841701"/>
      </left>
      <right style="thin">
        <color theme="1"/>
      </right>
      <top/>
      <bottom style="hair">
        <color theme="6" tint="-0.24994659260841701"/>
      </bottom>
      <diagonal/>
    </border>
    <border>
      <left style="hair">
        <color theme="6" tint="-0.24994659260841701"/>
      </left>
      <right style="medium">
        <color theme="6" tint="-0.24994659260841701"/>
      </right>
      <top/>
      <bottom style="hair">
        <color theme="6" tint="-0.24994659260841701"/>
      </bottom>
      <diagonal/>
    </border>
    <border>
      <left/>
      <right style="thin">
        <color theme="6" tint="-0.24994659260841701"/>
      </right>
      <top/>
      <bottom style="hair">
        <color theme="6" tint="-0.24994659260841701"/>
      </bottom>
      <diagonal/>
    </border>
    <border>
      <left/>
      <right/>
      <top/>
      <bottom style="hair">
        <color theme="6" tint="-0.24994659260841701"/>
      </bottom>
      <diagonal/>
    </border>
    <border>
      <left/>
      <right style="medium">
        <color theme="6" tint="-0.24994659260841701"/>
      </right>
      <top/>
      <bottom style="hair">
        <color theme="6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theme="6" tint="-0.24994659260841701"/>
      </left>
      <right/>
      <top/>
      <bottom/>
      <diagonal/>
    </border>
    <border>
      <left style="medium">
        <color theme="6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hair">
        <color theme="6" tint="-0.24994659260841701"/>
      </right>
      <top style="thin">
        <color indexed="64"/>
      </top>
      <bottom/>
      <diagonal/>
    </border>
    <border>
      <left style="hair">
        <color theme="6" tint="-0.24994659260841701"/>
      </left>
      <right style="thin">
        <color theme="1"/>
      </right>
      <top style="thin">
        <color indexed="64"/>
      </top>
      <bottom/>
      <diagonal/>
    </border>
    <border>
      <left style="hair">
        <color theme="6" tint="-0.24994659260841701"/>
      </left>
      <right style="medium">
        <color theme="6" tint="-0.24994659260841701"/>
      </right>
      <top style="thin">
        <color indexed="64"/>
      </top>
      <bottom/>
      <diagonal/>
    </border>
    <border>
      <left style="medium">
        <color theme="6" tint="-0.24994659260841701"/>
      </left>
      <right style="hair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 style="hair">
        <color theme="6" tint="-0.24994659260841701"/>
      </left>
      <right/>
      <top style="thin">
        <color theme="6" tint="-0.24994659260841701"/>
      </top>
      <bottom style="medium">
        <color theme="6" tint="-0.24994659260841701"/>
      </bottom>
      <diagonal/>
    </border>
    <border>
      <left style="thin">
        <color theme="1"/>
      </left>
      <right style="hair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 style="hair">
        <color theme="6" tint="-0.24994659260841701"/>
      </left>
      <right style="thin">
        <color theme="1"/>
      </right>
      <top style="thin">
        <color theme="6" tint="-0.24994659260841701"/>
      </top>
      <bottom style="medium">
        <color theme="6" tint="-0.24994659260841701"/>
      </bottom>
      <diagonal/>
    </border>
    <border>
      <left style="hair">
        <color theme="6" tint="-0.24994659260841701"/>
      </left>
      <right style="medium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/>
      <right/>
      <top/>
      <bottom style="mediumDashDot">
        <color auto="1"/>
      </bottom>
      <diagonal/>
    </border>
    <border>
      <left style="thin">
        <color indexed="64"/>
      </left>
      <right/>
      <top style="medium">
        <color theme="6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6" tint="-0.24994659260841701"/>
      </bottom>
      <diagonal/>
    </border>
    <border>
      <left style="thin">
        <color indexed="64"/>
      </left>
      <right/>
      <top style="thin">
        <color indexed="64"/>
      </top>
      <bottom style="medium">
        <color theme="6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hair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hair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/>
      <right style="thin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/>
      <top style="hair">
        <color theme="6" tint="-0.24994659260841701"/>
      </top>
      <bottom/>
      <diagonal/>
    </border>
    <border>
      <left style="medium">
        <color theme="6" tint="-0.24994659260841701"/>
      </left>
      <right style="thin">
        <color theme="6" tint="-0.24994659260841701"/>
      </right>
      <top style="hair">
        <color theme="6" tint="-0.24994659260841701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hair">
        <color theme="6" tint="-0.24994659260841701"/>
      </top>
      <bottom/>
      <diagonal/>
    </border>
    <border>
      <left style="thin">
        <color theme="6" tint="-0.24994659260841701"/>
      </left>
      <right style="medium">
        <color theme="6" tint="-0.24994659260841701"/>
      </right>
      <top style="hair">
        <color theme="6" tint="-0.24994659260841701"/>
      </top>
      <bottom/>
      <diagonal/>
    </border>
    <border>
      <left style="medium">
        <color theme="6" tint="-0.24994659260841701"/>
      </left>
      <right style="hair">
        <color theme="6" tint="-0.24994659260841701"/>
      </right>
      <top style="hair">
        <color theme="6" tint="-0.24994659260841701"/>
      </top>
      <bottom/>
      <diagonal/>
    </border>
    <border>
      <left style="hair">
        <color theme="6" tint="-0.24994659260841701"/>
      </left>
      <right/>
      <top style="hair">
        <color theme="6" tint="-0.24994659260841701"/>
      </top>
      <bottom/>
      <diagonal/>
    </border>
    <border>
      <left style="thin">
        <color theme="1"/>
      </left>
      <right style="hair">
        <color theme="6" tint="-0.24994659260841701"/>
      </right>
      <top style="hair">
        <color theme="6" tint="-0.24994659260841701"/>
      </top>
      <bottom/>
      <diagonal/>
    </border>
    <border>
      <left style="hair">
        <color theme="6" tint="-0.24994659260841701"/>
      </left>
      <right style="thin">
        <color theme="1"/>
      </right>
      <top style="hair">
        <color theme="6" tint="-0.24994659260841701"/>
      </top>
      <bottom/>
      <diagonal/>
    </border>
    <border>
      <left style="hair">
        <color theme="6" tint="-0.24994659260841701"/>
      </left>
      <right style="medium">
        <color theme="6" tint="-0.24994659260841701"/>
      </right>
      <top style="hair">
        <color theme="6" tint="-0.24994659260841701"/>
      </top>
      <bottom/>
      <diagonal/>
    </border>
    <border>
      <left style="medium">
        <color theme="6" tint="-0.24994659260841701"/>
      </left>
      <right style="hair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hair">
        <color theme="6" tint="-0.24994659260841701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1"/>
      </left>
      <right style="hair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hair">
        <color theme="6" tint="-0.24994659260841701"/>
      </left>
      <right style="thin">
        <color theme="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hair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</borders>
  <cellStyleXfs count="1">
    <xf numFmtId="0" fontId="0" fillId="0" borderId="0"/>
  </cellStyleXfs>
  <cellXfs count="871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14" fontId="0" fillId="0" borderId="0" xfId="0" applyNumberFormat="1" applyProtection="1">
      <protection hidden="1"/>
    </xf>
    <xf numFmtId="0" fontId="0" fillId="0" borderId="4" xfId="0" applyBorder="1" applyProtection="1">
      <protection hidden="1"/>
    </xf>
    <xf numFmtId="0" fontId="0" fillId="0" borderId="4" xfId="0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164" fontId="0" fillId="0" borderId="0" xfId="0" applyNumberFormat="1" applyProtection="1">
      <protection hidden="1"/>
    </xf>
    <xf numFmtId="0" fontId="5" fillId="0" borderId="0" xfId="0" applyFont="1" applyProtection="1">
      <protection hidden="1"/>
    </xf>
    <xf numFmtId="0" fontId="5" fillId="0" borderId="4" xfId="0" applyFont="1" applyBorder="1" applyProtection="1">
      <protection hidden="1"/>
    </xf>
    <xf numFmtId="0" fontId="4" fillId="0" borderId="21" xfId="0" applyFont="1" applyBorder="1" applyProtection="1">
      <protection hidden="1"/>
    </xf>
    <xf numFmtId="0" fontId="0" fillId="3" borderId="0" xfId="0" applyFill="1" applyProtection="1">
      <protection hidden="1"/>
    </xf>
    <xf numFmtId="0" fontId="7" fillId="2" borderId="0" xfId="0" applyFont="1" applyFill="1" applyAlignment="1" applyProtection="1">
      <alignment horizontal="center" shrinkToFit="1"/>
      <protection locked="0"/>
    </xf>
    <xf numFmtId="0" fontId="2" fillId="0" borderId="0" xfId="0" applyFont="1" applyAlignment="1" applyProtection="1">
      <alignment shrinkToFit="1"/>
      <protection hidden="1"/>
    </xf>
    <xf numFmtId="0" fontId="8" fillId="0" borderId="0" xfId="0" applyFont="1" applyAlignment="1" applyProtection="1">
      <protection hidden="1"/>
    </xf>
    <xf numFmtId="0" fontId="7" fillId="0" borderId="0" xfId="0" applyFont="1" applyAlignme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11" fillId="0" borderId="30" xfId="0" applyFont="1" applyBorder="1" applyAlignment="1" applyProtection="1">
      <alignment horizontal="center" vertical="center" wrapText="1"/>
      <protection hidden="1"/>
    </xf>
    <xf numFmtId="0" fontId="11" fillId="0" borderId="31" xfId="0" applyFont="1" applyBorder="1" applyAlignment="1" applyProtection="1">
      <alignment horizontal="center" vertical="center" wrapText="1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0" fontId="3" fillId="0" borderId="0" xfId="0" applyFont="1" applyProtection="1">
      <protection hidden="1"/>
    </xf>
    <xf numFmtId="0" fontId="5" fillId="4" borderId="1" xfId="0" applyFont="1" applyFill="1" applyBorder="1" applyProtection="1">
      <protection hidden="1"/>
    </xf>
    <xf numFmtId="0" fontId="2" fillId="0" borderId="1" xfId="0" applyFont="1" applyBorder="1" applyAlignment="1" applyProtection="1">
      <alignment shrinkToFit="1"/>
      <protection hidden="1"/>
    </xf>
    <xf numFmtId="0" fontId="0" fillId="2" borderId="33" xfId="0" applyFill="1" applyBorder="1" applyAlignment="1" applyProtection="1">
      <alignment shrinkToFit="1"/>
      <protection locked="0"/>
    </xf>
    <xf numFmtId="0" fontId="0" fillId="2" borderId="34" xfId="0" applyFill="1" applyBorder="1" applyAlignment="1" applyProtection="1">
      <alignment shrinkToFit="1"/>
      <protection locked="0"/>
    </xf>
    <xf numFmtId="0" fontId="0" fillId="2" borderId="32" xfId="0" applyFill="1" applyBorder="1" applyAlignment="1" applyProtection="1">
      <alignment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hidden="1"/>
    </xf>
    <xf numFmtId="0" fontId="2" fillId="0" borderId="33" xfId="0" applyFont="1" applyBorder="1" applyAlignment="1" applyProtection="1">
      <alignment horizontal="center" vertical="center" shrinkToFit="1"/>
      <protection hidden="1"/>
    </xf>
    <xf numFmtId="0" fontId="2" fillId="0" borderId="34" xfId="0" applyFont="1" applyBorder="1" applyAlignment="1" applyProtection="1">
      <alignment horizontal="center" vertical="center" shrinkToFit="1"/>
      <protection hidden="1"/>
    </xf>
    <xf numFmtId="14" fontId="0" fillId="2" borderId="41" xfId="0" applyNumberFormat="1" applyFill="1" applyBorder="1" applyAlignment="1" applyProtection="1">
      <alignment horizontal="center" vertical="center" shrinkToFit="1"/>
      <protection locked="0"/>
    </xf>
    <xf numFmtId="0" fontId="0" fillId="2" borderId="41" xfId="0" applyFill="1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vertical="center" shrinkToFit="1"/>
      <protection hidden="1"/>
    </xf>
    <xf numFmtId="0" fontId="0" fillId="0" borderId="44" xfId="0" applyBorder="1" applyAlignment="1" applyProtection="1">
      <alignment vertical="center" shrinkToFit="1"/>
      <protection hidden="1"/>
    </xf>
    <xf numFmtId="14" fontId="0" fillId="2" borderId="46" xfId="0" applyNumberFormat="1" applyFill="1" applyBorder="1" applyAlignment="1" applyProtection="1">
      <alignment horizontal="center" vertical="center" shrinkToFit="1"/>
      <protection locked="0"/>
    </xf>
    <xf numFmtId="0" fontId="0" fillId="2" borderId="46" xfId="0" applyFill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vertical="center" shrinkToFit="1"/>
      <protection hidden="1"/>
    </xf>
    <xf numFmtId="0" fontId="0" fillId="0" borderId="46" xfId="0" applyBorder="1" applyAlignment="1" applyProtection="1">
      <alignment vertical="center" shrinkToFit="1"/>
      <protection hidden="1"/>
    </xf>
    <xf numFmtId="0" fontId="0" fillId="2" borderId="51" xfId="0" applyFill="1" applyBorder="1" applyAlignment="1" applyProtection="1">
      <alignment horizontal="center" vertical="center" shrinkToFit="1"/>
      <protection locked="0"/>
    </xf>
    <xf numFmtId="0" fontId="2" fillId="0" borderId="53" xfId="0" applyFont="1" applyBorder="1" applyAlignment="1" applyProtection="1">
      <alignment horizontal="center" vertical="center" shrinkToFit="1"/>
      <protection hidden="1"/>
    </xf>
    <xf numFmtId="0" fontId="2" fillId="0" borderId="54" xfId="0" applyFont="1" applyBorder="1" applyAlignment="1" applyProtection="1">
      <alignment horizontal="center" vertical="center" shrinkToFit="1"/>
      <protection hidden="1"/>
    </xf>
    <xf numFmtId="0" fontId="2" fillId="0" borderId="55" xfId="0" applyFont="1" applyBorder="1" applyAlignment="1" applyProtection="1">
      <alignment horizontal="center" vertical="center" shrinkToFit="1"/>
      <protection hidden="1"/>
    </xf>
    <xf numFmtId="0" fontId="4" fillId="0" borderId="19" xfId="0" applyFont="1" applyBorder="1" applyProtection="1">
      <protection hidden="1"/>
    </xf>
    <xf numFmtId="0" fontId="0" fillId="2" borderId="39" xfId="0" applyFill="1" applyBorder="1" applyAlignment="1" applyProtection="1">
      <alignment vertical="center" shrinkToFit="1"/>
      <protection locked="0"/>
    </xf>
    <xf numFmtId="0" fontId="0" fillId="2" borderId="45" xfId="0" applyFill="1" applyBorder="1" applyAlignment="1" applyProtection="1">
      <alignment vertical="center" shrinkToFit="1"/>
      <protection locked="0"/>
    </xf>
    <xf numFmtId="0" fontId="0" fillId="2" borderId="49" xfId="0" applyFill="1" applyBorder="1" applyAlignment="1" applyProtection="1">
      <alignment vertical="center" shrinkToFit="1"/>
      <protection locked="0"/>
    </xf>
    <xf numFmtId="0" fontId="0" fillId="0" borderId="56" xfId="0" applyBorder="1" applyAlignment="1" applyProtection="1">
      <alignment vertical="center" shrinkToFit="1"/>
      <protection hidden="1"/>
    </xf>
    <xf numFmtId="0" fontId="0" fillId="0" borderId="51" xfId="0" applyBorder="1" applyAlignment="1" applyProtection="1">
      <alignment vertical="center" shrinkToFit="1"/>
      <protection hidden="1"/>
    </xf>
    <xf numFmtId="0" fontId="0" fillId="0" borderId="25" xfId="0" applyBorder="1" applyAlignment="1" applyProtection="1">
      <alignment shrinkToFit="1"/>
      <protection hidden="1"/>
    </xf>
    <xf numFmtId="0" fontId="0" fillId="0" borderId="26" xfId="0" applyBorder="1" applyAlignment="1" applyProtection="1">
      <alignment shrinkToFit="1"/>
      <protection hidden="1"/>
    </xf>
    <xf numFmtId="0" fontId="13" fillId="3" borderId="16" xfId="0" applyFont="1" applyFill="1" applyBorder="1" applyAlignment="1" applyProtection="1">
      <alignment shrinkToFit="1"/>
      <protection hidden="1"/>
    </xf>
    <xf numFmtId="0" fontId="13" fillId="3" borderId="13" xfId="0" applyFont="1" applyFill="1" applyBorder="1" applyAlignment="1" applyProtection="1">
      <alignment shrinkToFit="1"/>
      <protection hidden="1"/>
    </xf>
    <xf numFmtId="0" fontId="13" fillId="3" borderId="14" xfId="0" applyFont="1" applyFill="1" applyBorder="1" applyAlignment="1" applyProtection="1">
      <alignment shrinkToFit="1"/>
      <protection hidden="1"/>
    </xf>
    <xf numFmtId="0" fontId="1" fillId="0" borderId="17" xfId="0" applyFont="1" applyBorder="1" applyAlignment="1" applyProtection="1">
      <alignment shrinkToFit="1"/>
      <protection hidden="1"/>
    </xf>
    <xf numFmtId="0" fontId="1" fillId="0" borderId="15" xfId="0" applyFont="1" applyBorder="1" applyAlignment="1" applyProtection="1">
      <alignment shrinkToFit="1"/>
      <protection hidden="1"/>
    </xf>
    <xf numFmtId="0" fontId="13" fillId="3" borderId="7" xfId="0" applyFont="1" applyFill="1" applyBorder="1" applyAlignment="1" applyProtection="1">
      <alignment textRotation="90" shrinkToFit="1"/>
      <protection hidden="1"/>
    </xf>
    <xf numFmtId="0" fontId="13" fillId="3" borderId="1" xfId="0" applyFont="1" applyFill="1" applyBorder="1" applyAlignment="1" applyProtection="1">
      <alignment textRotation="90" shrinkToFit="1"/>
      <protection hidden="1"/>
    </xf>
    <xf numFmtId="0" fontId="0" fillId="0" borderId="3" xfId="0" applyBorder="1" applyAlignment="1" applyProtection="1">
      <alignment shrinkToFit="1"/>
      <protection hidden="1"/>
    </xf>
    <xf numFmtId="0" fontId="0" fillId="0" borderId="2" xfId="0" applyBorder="1" applyAlignment="1" applyProtection="1">
      <alignment shrinkToFit="1"/>
      <protection hidden="1"/>
    </xf>
    <xf numFmtId="0" fontId="13" fillId="3" borderId="9" xfId="0" applyFont="1" applyFill="1" applyBorder="1" applyAlignment="1" applyProtection="1">
      <alignment textRotation="90" shrinkToFit="1"/>
      <protection hidden="1"/>
    </xf>
    <xf numFmtId="0" fontId="13" fillId="3" borderId="10" xfId="0" applyFont="1" applyFill="1" applyBorder="1" applyAlignment="1" applyProtection="1">
      <alignment textRotation="90" shrinkToFit="1"/>
      <protection hidden="1"/>
    </xf>
    <xf numFmtId="0" fontId="0" fillId="2" borderId="40" xfId="0" applyFill="1" applyBorder="1" applyAlignment="1" applyProtection="1">
      <alignment horizontal="center" vertical="center" shrinkToFit="1"/>
      <protection locked="0"/>
    </xf>
    <xf numFmtId="0" fontId="0" fillId="2" borderId="33" xfId="0" applyFill="1" applyBorder="1" applyAlignment="1" applyProtection="1">
      <alignment horizontal="center" vertical="center" shrinkToFit="1"/>
      <protection locked="0"/>
    </xf>
    <xf numFmtId="0" fontId="0" fillId="2" borderId="50" xfId="0" applyFill="1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vertical="center" shrinkToFit="1"/>
      <protection hidden="1"/>
    </xf>
    <xf numFmtId="0" fontId="0" fillId="0" borderId="60" xfId="0" applyBorder="1" applyAlignment="1" applyProtection="1">
      <alignment vertical="center" shrinkToFit="1"/>
      <protection hidden="1"/>
    </xf>
    <xf numFmtId="0" fontId="0" fillId="0" borderId="62" xfId="0" applyBorder="1" applyAlignment="1" applyProtection="1">
      <alignment vertical="center" shrinkToFit="1"/>
      <protection hidden="1"/>
    </xf>
    <xf numFmtId="0" fontId="4" fillId="0" borderId="63" xfId="0" applyFont="1" applyBorder="1" applyAlignment="1" applyProtection="1">
      <alignment horizontal="center" shrinkToFit="1"/>
      <protection hidden="1"/>
    </xf>
    <xf numFmtId="0" fontId="4" fillId="0" borderId="64" xfId="0" applyFont="1" applyBorder="1" applyAlignment="1" applyProtection="1">
      <alignment horizontal="center" shrinkToFit="1"/>
      <protection hidden="1"/>
    </xf>
    <xf numFmtId="0" fontId="4" fillId="0" borderId="65" xfId="0" applyFont="1" applyBorder="1" applyAlignment="1" applyProtection="1">
      <alignment horizontal="center" shrinkToFit="1"/>
      <protection hidden="1"/>
    </xf>
    <xf numFmtId="14" fontId="4" fillId="0" borderId="66" xfId="0" applyNumberFormat="1" applyFont="1" applyBorder="1" applyAlignment="1" applyProtection="1">
      <alignment textRotation="90" shrinkToFit="1"/>
      <protection hidden="1"/>
    </xf>
    <xf numFmtId="14" fontId="4" fillId="0" borderId="67" xfId="0" applyNumberFormat="1" applyFont="1" applyBorder="1" applyAlignment="1" applyProtection="1">
      <alignment textRotation="90" shrinkToFit="1"/>
      <protection hidden="1"/>
    </xf>
    <xf numFmtId="14" fontId="4" fillId="0" borderId="68" xfId="0" applyNumberFormat="1" applyFont="1" applyBorder="1" applyAlignment="1" applyProtection="1">
      <alignment textRotation="90" shrinkToFit="1"/>
      <protection hidden="1"/>
    </xf>
    <xf numFmtId="164" fontId="4" fillId="0" borderId="69" xfId="0" applyNumberFormat="1" applyFont="1" applyBorder="1" applyAlignment="1" applyProtection="1">
      <alignment textRotation="90" shrinkToFit="1"/>
      <protection hidden="1"/>
    </xf>
    <xf numFmtId="164" fontId="4" fillId="0" borderId="70" xfId="0" applyNumberFormat="1" applyFont="1" applyBorder="1" applyAlignment="1" applyProtection="1">
      <alignment textRotation="90" shrinkToFit="1"/>
      <protection hidden="1"/>
    </xf>
    <xf numFmtId="164" fontId="4" fillId="0" borderId="71" xfId="0" applyNumberFormat="1" applyFont="1" applyBorder="1" applyAlignment="1" applyProtection="1">
      <alignment textRotation="90" shrinkToFit="1"/>
      <protection hidden="1"/>
    </xf>
    <xf numFmtId="0" fontId="4" fillId="0" borderId="72" xfId="0" applyFont="1" applyBorder="1" applyAlignment="1" applyProtection="1">
      <alignment textRotation="90" shrinkToFit="1"/>
      <protection hidden="1"/>
    </xf>
    <xf numFmtId="0" fontId="4" fillId="0" borderId="73" xfId="0" applyFont="1" applyBorder="1" applyAlignment="1" applyProtection="1">
      <alignment textRotation="90" shrinkToFit="1"/>
      <protection hidden="1"/>
    </xf>
    <xf numFmtId="0" fontId="4" fillId="0" borderId="74" xfId="0" applyFont="1" applyBorder="1" applyAlignment="1" applyProtection="1">
      <alignment textRotation="90" shrinkToFit="1"/>
      <protection hidden="1"/>
    </xf>
    <xf numFmtId="0" fontId="3" fillId="0" borderId="75" xfId="0" applyFont="1" applyBorder="1" applyAlignment="1" applyProtection="1">
      <alignment horizontal="center" vertical="center" shrinkToFit="1"/>
      <protection hidden="1"/>
    </xf>
    <xf numFmtId="0" fontId="3" fillId="0" borderId="76" xfId="0" applyFont="1" applyBorder="1" applyAlignment="1" applyProtection="1">
      <alignment horizontal="center" vertical="center" shrinkToFit="1"/>
      <protection hidden="1"/>
    </xf>
    <xf numFmtId="0" fontId="3" fillId="0" borderId="77" xfId="0" applyFont="1" applyBorder="1" applyAlignment="1" applyProtection="1">
      <alignment horizontal="center" vertical="center" shrinkToFit="1"/>
      <protection hidden="1"/>
    </xf>
    <xf numFmtId="0" fontId="3" fillId="0" borderId="78" xfId="0" applyFont="1" applyBorder="1" applyAlignment="1" applyProtection="1">
      <alignment horizontal="center" vertical="center" shrinkToFit="1"/>
      <protection hidden="1"/>
    </xf>
    <xf numFmtId="0" fontId="3" fillId="0" borderId="79" xfId="0" applyFont="1" applyBorder="1" applyAlignment="1" applyProtection="1">
      <alignment horizontal="center" vertical="center" shrinkToFit="1"/>
      <protection hidden="1"/>
    </xf>
    <xf numFmtId="0" fontId="3" fillId="0" borderId="80" xfId="0" applyFont="1" applyBorder="1" applyAlignment="1" applyProtection="1">
      <alignment horizontal="center" vertical="center" shrinkToFit="1"/>
      <protection hidden="1"/>
    </xf>
    <xf numFmtId="0" fontId="3" fillId="0" borderId="81" xfId="0" applyFont="1" applyBorder="1" applyAlignment="1" applyProtection="1">
      <alignment horizontal="center" vertical="center" shrinkToFit="1"/>
      <protection hidden="1"/>
    </xf>
    <xf numFmtId="0" fontId="3" fillId="0" borderId="82" xfId="0" applyFont="1" applyBorder="1" applyAlignment="1" applyProtection="1">
      <alignment horizontal="center" vertical="center" shrinkToFit="1"/>
      <protection hidden="1"/>
    </xf>
    <xf numFmtId="0" fontId="3" fillId="0" borderId="83" xfId="0" applyFont="1" applyBorder="1" applyAlignment="1" applyProtection="1">
      <alignment horizontal="center" vertical="center" shrinkToFit="1"/>
      <protection hidden="1"/>
    </xf>
    <xf numFmtId="0" fontId="0" fillId="0" borderId="20" xfId="0" applyBorder="1" applyProtection="1">
      <protection hidden="1"/>
    </xf>
    <xf numFmtId="0" fontId="0" fillId="0" borderId="84" xfId="0" applyBorder="1" applyProtection="1">
      <protection hidden="1"/>
    </xf>
    <xf numFmtId="0" fontId="5" fillId="0" borderId="84" xfId="0" applyFont="1" applyBorder="1" applyProtection="1">
      <protection hidden="1"/>
    </xf>
    <xf numFmtId="0" fontId="0" fillId="0" borderId="85" xfId="0" applyBorder="1" applyProtection="1">
      <protection hidden="1"/>
    </xf>
    <xf numFmtId="0" fontId="0" fillId="0" borderId="27" xfId="0" applyBorder="1" applyProtection="1">
      <protection hidden="1"/>
    </xf>
    <xf numFmtId="0" fontId="0" fillId="0" borderId="0" xfId="0" applyBorder="1" applyProtection="1">
      <protection hidden="1"/>
    </xf>
    <xf numFmtId="0" fontId="5" fillId="0" borderId="0" xfId="0" applyFont="1" applyBorder="1" applyProtection="1">
      <protection hidden="1"/>
    </xf>
    <xf numFmtId="0" fontId="0" fillId="0" borderId="86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35" xfId="0" applyBorder="1" applyProtection="1">
      <protection hidden="1"/>
    </xf>
    <xf numFmtId="0" fontId="5" fillId="0" borderId="35" xfId="0" applyFont="1" applyBorder="1" applyProtection="1">
      <protection hidden="1"/>
    </xf>
    <xf numFmtId="0" fontId="0" fillId="0" borderId="87" xfId="0" applyBorder="1" applyProtection="1">
      <protection hidden="1"/>
    </xf>
    <xf numFmtId="0" fontId="9" fillId="0" borderId="84" xfId="0" applyFont="1" applyBorder="1" applyAlignment="1" applyProtection="1">
      <alignment horizontal="center"/>
      <protection hidden="1"/>
    </xf>
    <xf numFmtId="0" fontId="8" fillId="4" borderId="57" xfId="0" applyFont="1" applyFill="1" applyBorder="1" applyAlignment="1" applyProtection="1">
      <alignment horizontal="center" vertical="center" shrinkToFit="1"/>
      <protection hidden="1"/>
    </xf>
    <xf numFmtId="0" fontId="8" fillId="4" borderId="59" xfId="0" applyFont="1" applyFill="1" applyBorder="1" applyAlignment="1" applyProtection="1">
      <alignment horizontal="center" vertical="center" shrinkToFit="1"/>
      <protection hidden="1"/>
    </xf>
    <xf numFmtId="0" fontId="8" fillId="4" borderId="61" xfId="0" applyFont="1" applyFill="1" applyBorder="1" applyAlignment="1" applyProtection="1">
      <alignment horizontal="center" vertical="center" shrinkToFit="1"/>
      <protection hidden="1"/>
    </xf>
    <xf numFmtId="0" fontId="13" fillId="3" borderId="89" xfId="0" applyFont="1" applyFill="1" applyBorder="1" applyAlignment="1" applyProtection="1">
      <alignment shrinkToFit="1"/>
      <protection hidden="1"/>
    </xf>
    <xf numFmtId="0" fontId="10" fillId="0" borderId="21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textRotation="90" shrinkToFit="1"/>
      <protection hidden="1"/>
    </xf>
    <xf numFmtId="0" fontId="1" fillId="0" borderId="90" xfId="0" applyFont="1" applyBorder="1" applyAlignment="1" applyProtection="1">
      <alignment shrinkToFit="1"/>
      <protection hidden="1"/>
    </xf>
    <xf numFmtId="0" fontId="0" fillId="0" borderId="0" xfId="0" applyBorder="1" applyAlignment="1" applyProtection="1">
      <alignment shrinkToFit="1"/>
      <protection hidden="1"/>
    </xf>
    <xf numFmtId="164" fontId="0" fillId="0" borderId="88" xfId="0" applyNumberFormat="1" applyBorder="1" applyAlignment="1" applyProtection="1">
      <alignment textRotation="90" shrinkToFit="1"/>
      <protection hidden="1"/>
    </xf>
    <xf numFmtId="14" fontId="4" fillId="0" borderId="90" xfId="0" applyNumberFormat="1" applyFont="1" applyBorder="1" applyAlignment="1" applyProtection="1">
      <alignment textRotation="90" shrinkToFit="1"/>
      <protection hidden="1"/>
    </xf>
    <xf numFmtId="164" fontId="0" fillId="6" borderId="7" xfId="0" applyNumberFormat="1" applyFill="1" applyBorder="1" applyAlignment="1" applyProtection="1">
      <alignment horizontal="center" textRotation="90" shrinkToFit="1"/>
      <protection hidden="1"/>
    </xf>
    <xf numFmtId="0" fontId="1" fillId="6" borderId="1" xfId="0" applyFont="1" applyFill="1" applyBorder="1" applyAlignment="1" applyProtection="1">
      <alignment horizontal="center" shrinkToFit="1"/>
      <protection hidden="1"/>
    </xf>
    <xf numFmtId="0" fontId="1" fillId="6" borderId="8" xfId="0" applyFont="1" applyFill="1" applyBorder="1" applyAlignment="1" applyProtection="1">
      <alignment shrinkToFit="1"/>
      <protection hidden="1"/>
    </xf>
    <xf numFmtId="164" fontId="0" fillId="6" borderId="1" xfId="0" applyNumberFormat="1" applyFill="1" applyBorder="1" applyAlignment="1" applyProtection="1">
      <alignment horizontal="center" textRotation="90" shrinkToFit="1"/>
      <protection hidden="1"/>
    </xf>
    <xf numFmtId="164" fontId="0" fillId="6" borderId="8" xfId="0" applyNumberFormat="1" applyFill="1" applyBorder="1" applyAlignment="1" applyProtection="1">
      <alignment textRotation="90" shrinkToFit="1"/>
      <protection hidden="1"/>
    </xf>
    <xf numFmtId="0" fontId="1" fillId="0" borderId="88" xfId="0" applyFont="1" applyBorder="1" applyAlignment="1" applyProtection="1">
      <alignment shrinkToFit="1"/>
      <protection hidden="1"/>
    </xf>
    <xf numFmtId="0" fontId="1" fillId="7" borderId="91" xfId="0" applyFont="1" applyFill="1" applyBorder="1" applyAlignment="1" applyProtection="1">
      <alignment shrinkToFit="1"/>
      <protection hidden="1"/>
    </xf>
    <xf numFmtId="0" fontId="0" fillId="7" borderId="91" xfId="0" applyFill="1" applyBorder="1" applyAlignment="1" applyProtection="1">
      <alignment shrinkToFit="1"/>
      <protection hidden="1"/>
    </xf>
    <xf numFmtId="14" fontId="4" fillId="8" borderId="1" xfId="0" applyNumberFormat="1" applyFont="1" applyFill="1" applyBorder="1" applyAlignment="1" applyProtection="1">
      <alignment textRotation="90" shrinkToFit="1"/>
      <protection hidden="1"/>
    </xf>
    <xf numFmtId="0" fontId="4" fillId="8" borderId="1" xfId="0" applyFont="1" applyFill="1" applyBorder="1" applyAlignment="1" applyProtection="1">
      <alignment textRotation="90" shrinkToFit="1"/>
      <protection hidden="1"/>
    </xf>
    <xf numFmtId="164" fontId="4" fillId="8" borderId="7" xfId="0" applyNumberFormat="1" applyFont="1" applyFill="1" applyBorder="1" applyAlignment="1" applyProtection="1">
      <alignment textRotation="90" shrinkToFit="1"/>
      <protection hidden="1"/>
    </xf>
    <xf numFmtId="14" fontId="4" fillId="8" borderId="8" xfId="0" applyNumberFormat="1" applyFont="1" applyFill="1" applyBorder="1" applyAlignment="1" applyProtection="1">
      <alignment textRotation="90" shrinkToFit="1"/>
      <protection hidden="1"/>
    </xf>
    <xf numFmtId="0" fontId="4" fillId="8" borderId="7" xfId="0" applyFont="1" applyFill="1" applyBorder="1" applyAlignment="1" applyProtection="1">
      <alignment textRotation="90" shrinkToFit="1"/>
      <protection hidden="1"/>
    </xf>
    <xf numFmtId="0" fontId="4" fillId="8" borderId="8" xfId="0" applyFont="1" applyFill="1" applyBorder="1" applyAlignment="1" applyProtection="1">
      <alignment textRotation="90" shrinkToFit="1"/>
      <protection hidden="1"/>
    </xf>
    <xf numFmtId="0" fontId="0" fillId="2" borderId="93" xfId="0" applyFill="1" applyBorder="1" applyAlignment="1" applyProtection="1">
      <alignment horizontal="center" vertical="center" shrinkToFit="1"/>
      <protection locked="0"/>
    </xf>
    <xf numFmtId="14" fontId="0" fillId="2" borderId="93" xfId="0" applyNumberFormat="1" applyFill="1" applyBorder="1" applyAlignment="1" applyProtection="1">
      <alignment horizontal="center" vertical="center" shrinkToFit="1"/>
      <protection locked="0"/>
    </xf>
    <xf numFmtId="0" fontId="0" fillId="0" borderId="93" xfId="0" applyBorder="1" applyAlignment="1" applyProtection="1">
      <alignment vertical="center" shrinkToFit="1"/>
      <protection hidden="1"/>
    </xf>
    <xf numFmtId="0" fontId="0" fillId="6" borderId="93" xfId="0" applyFill="1" applyBorder="1" applyAlignment="1" applyProtection="1">
      <alignment horizontal="center" vertical="center" shrinkToFit="1"/>
      <protection hidden="1"/>
    </xf>
    <xf numFmtId="0" fontId="0" fillId="6" borderId="93" xfId="0" applyFill="1" applyBorder="1" applyAlignment="1" applyProtection="1">
      <alignment vertical="center" shrinkToFit="1"/>
      <protection hidden="1"/>
    </xf>
    <xf numFmtId="0" fontId="0" fillId="7" borderId="93" xfId="0" applyFill="1" applyBorder="1" applyAlignment="1" applyProtection="1">
      <alignment vertical="center" shrinkToFit="1"/>
      <protection hidden="1"/>
    </xf>
    <xf numFmtId="0" fontId="0" fillId="8" borderId="93" xfId="0" applyFill="1" applyBorder="1" applyAlignment="1" applyProtection="1">
      <alignment horizontal="center" vertical="center" shrinkToFit="1"/>
      <protection hidden="1"/>
    </xf>
    <xf numFmtId="0" fontId="0" fillId="0" borderId="95" xfId="0" applyBorder="1" applyAlignment="1" applyProtection="1">
      <alignment shrinkToFit="1"/>
      <protection hidden="1"/>
    </xf>
    <xf numFmtId="1" fontId="0" fillId="6" borderId="96" xfId="0" applyNumberFormat="1" applyFill="1" applyBorder="1" applyAlignment="1" applyProtection="1">
      <alignment horizontal="center" textRotation="90" shrinkToFit="1"/>
      <protection hidden="1"/>
    </xf>
    <xf numFmtId="1" fontId="0" fillId="6" borderId="97" xfId="0" applyNumberFormat="1" applyFill="1" applyBorder="1" applyAlignment="1" applyProtection="1">
      <alignment horizontal="center" textRotation="90" shrinkToFit="1"/>
      <protection hidden="1"/>
    </xf>
    <xf numFmtId="1" fontId="0" fillId="6" borderId="98" xfId="0" applyNumberFormat="1" applyFill="1" applyBorder="1" applyAlignment="1" applyProtection="1">
      <alignment textRotation="90" shrinkToFit="1"/>
      <protection hidden="1"/>
    </xf>
    <xf numFmtId="0" fontId="0" fillId="0" borderId="99" xfId="0" applyBorder="1" applyAlignment="1" applyProtection="1">
      <alignment shrinkToFit="1"/>
      <protection hidden="1"/>
    </xf>
    <xf numFmtId="0" fontId="0" fillId="7" borderId="100" xfId="0" applyFill="1" applyBorder="1" applyAlignment="1" applyProtection="1">
      <alignment shrinkToFit="1"/>
      <protection hidden="1"/>
    </xf>
    <xf numFmtId="1" fontId="4" fillId="8" borderId="96" xfId="0" applyNumberFormat="1" applyFont="1" applyFill="1" applyBorder="1" applyAlignment="1" applyProtection="1">
      <alignment textRotation="90" shrinkToFit="1"/>
      <protection hidden="1"/>
    </xf>
    <xf numFmtId="1" fontId="4" fillId="8" borderId="97" xfId="0" applyNumberFormat="1" applyFont="1" applyFill="1" applyBorder="1" applyAlignment="1" applyProtection="1">
      <alignment textRotation="90" shrinkToFit="1"/>
      <protection hidden="1"/>
    </xf>
    <xf numFmtId="1" fontId="4" fillId="8" borderId="98" xfId="0" applyNumberFormat="1" applyFont="1" applyFill="1" applyBorder="1" applyAlignment="1" applyProtection="1">
      <alignment textRotation="90" shrinkToFit="1"/>
      <protection hidden="1"/>
    </xf>
    <xf numFmtId="1" fontId="4" fillId="0" borderId="101" xfId="0" applyNumberFormat="1" applyFont="1" applyBorder="1" applyAlignment="1" applyProtection="1">
      <alignment textRotation="90" shrinkToFit="1"/>
      <protection hidden="1"/>
    </xf>
    <xf numFmtId="1" fontId="4" fillId="0" borderId="102" xfId="0" applyNumberFormat="1" applyFont="1" applyBorder="1" applyAlignment="1" applyProtection="1">
      <alignment textRotation="90" shrinkToFit="1"/>
      <protection hidden="1"/>
    </xf>
    <xf numFmtId="0" fontId="0" fillId="2" borderId="106" xfId="0" applyFill="1" applyBorder="1" applyAlignment="1" applyProtection="1">
      <alignment horizontal="center" vertical="center" shrinkToFit="1"/>
      <protection locked="0"/>
    </xf>
    <xf numFmtId="0" fontId="0" fillId="0" borderId="106" xfId="0" applyBorder="1" applyAlignment="1" applyProtection="1">
      <alignment vertical="center" shrinkToFit="1"/>
      <protection hidden="1"/>
    </xf>
    <xf numFmtId="0" fontId="0" fillId="6" borderId="106" xfId="0" applyFill="1" applyBorder="1" applyAlignment="1" applyProtection="1">
      <alignment horizontal="center" vertical="center" shrinkToFit="1"/>
      <protection hidden="1"/>
    </xf>
    <xf numFmtId="0" fontId="0" fillId="6" borderId="106" xfId="0" applyFill="1" applyBorder="1" applyAlignment="1" applyProtection="1">
      <alignment vertical="center" shrinkToFit="1"/>
      <protection hidden="1"/>
    </xf>
    <xf numFmtId="0" fontId="0" fillId="7" borderId="106" xfId="0" applyFill="1" applyBorder="1" applyAlignment="1" applyProtection="1">
      <alignment vertical="center" shrinkToFit="1"/>
      <protection hidden="1"/>
    </xf>
    <xf numFmtId="0" fontId="0" fillId="8" borderId="106" xfId="0" applyFill="1" applyBorder="1" applyAlignment="1" applyProtection="1">
      <alignment horizontal="center" vertical="center" shrinkToFit="1"/>
      <protection hidden="1"/>
    </xf>
    <xf numFmtId="0" fontId="11" fillId="0" borderId="116" xfId="0" applyFont="1" applyBorder="1" applyAlignment="1" applyProtection="1">
      <alignment horizontal="center" vertical="center" wrapText="1"/>
      <protection hidden="1"/>
    </xf>
    <xf numFmtId="0" fontId="11" fillId="0" borderId="117" xfId="0" applyFont="1" applyBorder="1" applyAlignment="1" applyProtection="1">
      <alignment horizontal="center" vertical="center" wrapText="1"/>
      <protection hidden="1"/>
    </xf>
    <xf numFmtId="0" fontId="0" fillId="0" borderId="118" xfId="0" applyBorder="1" applyProtection="1">
      <protection hidden="1"/>
    </xf>
    <xf numFmtId="0" fontId="0" fillId="6" borderId="115" xfId="0" applyFill="1" applyBorder="1" applyAlignment="1" applyProtection="1">
      <alignment horizontal="center" textRotation="90"/>
      <protection hidden="1"/>
    </xf>
    <xf numFmtId="0" fontId="0" fillId="6" borderId="119" xfId="0" applyFill="1" applyBorder="1" applyAlignment="1" applyProtection="1">
      <alignment horizontal="center" textRotation="90"/>
      <protection hidden="1"/>
    </xf>
    <xf numFmtId="0" fontId="0" fillId="6" borderId="120" xfId="0" applyFill="1" applyBorder="1" applyAlignment="1" applyProtection="1">
      <alignment textRotation="90"/>
      <protection hidden="1"/>
    </xf>
    <xf numFmtId="0" fontId="0" fillId="0" borderId="121" xfId="0" applyBorder="1" applyProtection="1">
      <protection hidden="1"/>
    </xf>
    <xf numFmtId="0" fontId="0" fillId="7" borderId="122" xfId="0" applyFill="1" applyBorder="1" applyProtection="1">
      <protection hidden="1"/>
    </xf>
    <xf numFmtId="0" fontId="0" fillId="8" borderId="115" xfId="0" applyFill="1" applyBorder="1" applyAlignment="1" applyProtection="1">
      <alignment textRotation="90"/>
      <protection hidden="1"/>
    </xf>
    <xf numFmtId="0" fontId="0" fillId="8" borderId="119" xfId="0" applyFill="1" applyBorder="1" applyAlignment="1" applyProtection="1">
      <alignment textRotation="90"/>
      <protection hidden="1"/>
    </xf>
    <xf numFmtId="0" fontId="0" fillId="8" borderId="120" xfId="0" applyFill="1" applyBorder="1" applyAlignment="1" applyProtection="1">
      <alignment textRotation="90"/>
      <protection hidden="1"/>
    </xf>
    <xf numFmtId="0" fontId="0" fillId="0" borderId="123" xfId="0" applyBorder="1" applyAlignment="1" applyProtection="1">
      <alignment textRotation="90"/>
      <protection hidden="1"/>
    </xf>
    <xf numFmtId="0" fontId="0" fillId="0" borderId="122" xfId="0" applyBorder="1" applyAlignment="1" applyProtection="1">
      <alignment textRotation="90"/>
      <protection hidden="1"/>
    </xf>
    <xf numFmtId="0" fontId="0" fillId="0" borderId="130" xfId="0" applyBorder="1" applyAlignment="1" applyProtection="1">
      <alignment vertical="center" shrinkToFit="1"/>
      <protection hidden="1"/>
    </xf>
    <xf numFmtId="0" fontId="0" fillId="0" borderId="131" xfId="0" applyBorder="1" applyAlignment="1" applyProtection="1">
      <alignment vertical="center" shrinkToFit="1"/>
      <protection hidden="1"/>
    </xf>
    <xf numFmtId="0" fontId="13" fillId="3" borderId="128" xfId="0" applyFont="1" applyFill="1" applyBorder="1" applyAlignment="1" applyProtection="1">
      <alignment shrinkToFit="1"/>
      <protection hidden="1"/>
    </xf>
    <xf numFmtId="0" fontId="13" fillId="3" borderId="132" xfId="0" applyFont="1" applyFill="1" applyBorder="1" applyAlignment="1" applyProtection="1">
      <alignment shrinkToFit="1"/>
      <protection hidden="1"/>
    </xf>
    <xf numFmtId="0" fontId="13" fillId="3" borderId="133" xfId="0" applyFont="1" applyFill="1" applyBorder="1" applyAlignment="1" applyProtection="1">
      <alignment horizontal="center" textRotation="90" shrinkToFit="1"/>
      <protection hidden="1"/>
    </xf>
    <xf numFmtId="0" fontId="2" fillId="0" borderId="136" xfId="0" applyFont="1" applyBorder="1" applyAlignment="1" applyProtection="1">
      <alignment horizontal="center" vertical="center" shrinkToFit="1"/>
      <protection hidden="1"/>
    </xf>
    <xf numFmtId="0" fontId="2" fillId="0" borderId="137" xfId="0" applyFont="1" applyBorder="1" applyAlignment="1" applyProtection="1">
      <alignment horizontal="center" vertical="center" shrinkToFit="1"/>
      <protection hidden="1"/>
    </xf>
    <xf numFmtId="0" fontId="10" fillId="0" borderId="110" xfId="0" applyFont="1" applyBorder="1" applyAlignment="1" applyProtection="1">
      <alignment horizontal="center" vertical="center" wrapText="1"/>
      <protection hidden="1"/>
    </xf>
    <xf numFmtId="0" fontId="11" fillId="0" borderId="138" xfId="0" applyFont="1" applyBorder="1" applyAlignment="1" applyProtection="1">
      <alignment horizontal="center" vertical="center" wrapText="1"/>
      <protection hidden="1"/>
    </xf>
    <xf numFmtId="0" fontId="0" fillId="2" borderId="104" xfId="0" applyFill="1" applyBorder="1" applyAlignment="1" applyProtection="1">
      <alignment vertical="center" shrinkToFit="1"/>
      <protection locked="0"/>
    </xf>
    <xf numFmtId="0" fontId="0" fillId="2" borderId="134" xfId="0" applyFill="1" applyBorder="1" applyAlignment="1" applyProtection="1">
      <alignment horizontal="center" vertical="center" shrinkToFit="1"/>
      <protection locked="0"/>
    </xf>
    <xf numFmtId="0" fontId="0" fillId="2" borderId="105" xfId="0" applyFill="1" applyBorder="1" applyAlignment="1" applyProtection="1">
      <alignment vertical="center" shrinkToFit="1"/>
      <protection locked="0"/>
    </xf>
    <xf numFmtId="0" fontId="0" fillId="2" borderId="135" xfId="0" applyFill="1" applyBorder="1" applyAlignment="1" applyProtection="1">
      <alignment horizontal="center" vertical="center" shrinkToFit="1"/>
      <protection locked="0"/>
    </xf>
    <xf numFmtId="0" fontId="0" fillId="0" borderId="90" xfId="0" applyBorder="1" applyAlignment="1" applyProtection="1">
      <alignment shrinkToFit="1"/>
      <protection hidden="1"/>
    </xf>
    <xf numFmtId="164" fontId="0" fillId="0" borderId="90" xfId="0" applyNumberFormat="1" applyBorder="1" applyAlignment="1" applyProtection="1">
      <alignment textRotation="90" shrinkToFit="1"/>
      <protection hidden="1"/>
    </xf>
    <xf numFmtId="0" fontId="0" fillId="7" borderId="140" xfId="0" applyFill="1" applyBorder="1" applyAlignment="1" applyProtection="1">
      <alignment shrinkToFit="1"/>
      <protection hidden="1"/>
    </xf>
    <xf numFmtId="0" fontId="4" fillId="8" borderId="16" xfId="0" applyFont="1" applyFill="1" applyBorder="1" applyAlignment="1" applyProtection="1">
      <alignment textRotation="90" shrinkToFit="1"/>
      <protection hidden="1"/>
    </xf>
    <xf numFmtId="0" fontId="4" fillId="8" borderId="13" xfId="0" applyFont="1" applyFill="1" applyBorder="1" applyAlignment="1" applyProtection="1">
      <alignment textRotation="90" shrinkToFit="1"/>
      <protection hidden="1"/>
    </xf>
    <xf numFmtId="0" fontId="4" fillId="8" borderId="14" xfId="0" applyFont="1" applyFill="1" applyBorder="1" applyAlignment="1" applyProtection="1">
      <alignment textRotation="90" shrinkToFit="1"/>
      <protection hidden="1"/>
    </xf>
    <xf numFmtId="0" fontId="0" fillId="0" borderId="145" xfId="0" applyBorder="1" applyAlignment="1" applyProtection="1">
      <alignment shrinkToFit="1"/>
      <protection hidden="1"/>
    </xf>
    <xf numFmtId="164" fontId="0" fillId="6" borderId="146" xfId="0" applyNumberFormat="1" applyFill="1" applyBorder="1" applyAlignment="1" applyProtection="1">
      <alignment horizontal="center" textRotation="90" shrinkToFit="1"/>
      <protection hidden="1"/>
    </xf>
    <xf numFmtId="164" fontId="0" fillId="6" borderId="147" xfId="0" applyNumberFormat="1" applyFill="1" applyBorder="1" applyAlignment="1" applyProtection="1">
      <alignment horizontal="center" textRotation="90" shrinkToFit="1"/>
      <protection hidden="1"/>
    </xf>
    <xf numFmtId="164" fontId="0" fillId="6" borderId="148" xfId="0" applyNumberFormat="1" applyFill="1" applyBorder="1" applyAlignment="1" applyProtection="1">
      <alignment textRotation="90" shrinkToFit="1"/>
      <protection hidden="1"/>
    </xf>
    <xf numFmtId="164" fontId="0" fillId="0" borderId="145" xfId="0" applyNumberFormat="1" applyBorder="1" applyAlignment="1" applyProtection="1">
      <alignment textRotation="90" shrinkToFit="1"/>
      <protection hidden="1"/>
    </xf>
    <xf numFmtId="0" fontId="0" fillId="7" borderId="149" xfId="0" applyFill="1" applyBorder="1" applyAlignment="1" applyProtection="1">
      <alignment shrinkToFit="1"/>
      <protection hidden="1"/>
    </xf>
    <xf numFmtId="164" fontId="4" fillId="8" borderId="146" xfId="0" applyNumberFormat="1" applyFont="1" applyFill="1" applyBorder="1" applyAlignment="1" applyProtection="1">
      <alignment textRotation="90" shrinkToFit="1"/>
      <protection hidden="1"/>
    </xf>
    <xf numFmtId="164" fontId="4" fillId="8" borderId="147" xfId="0" applyNumberFormat="1" applyFont="1" applyFill="1" applyBorder="1" applyAlignment="1" applyProtection="1">
      <alignment textRotation="90" shrinkToFit="1"/>
      <protection hidden="1"/>
    </xf>
    <xf numFmtId="164" fontId="4" fillId="8" borderId="148" xfId="0" applyNumberFormat="1" applyFont="1" applyFill="1" applyBorder="1" applyAlignment="1" applyProtection="1">
      <alignment textRotation="90" shrinkToFit="1"/>
      <protection hidden="1"/>
    </xf>
    <xf numFmtId="164" fontId="4" fillId="0" borderId="145" xfId="0" applyNumberFormat="1" applyFont="1" applyBorder="1" applyAlignment="1" applyProtection="1">
      <alignment textRotation="90" shrinkToFit="1"/>
      <protection hidden="1"/>
    </xf>
    <xf numFmtId="0" fontId="0" fillId="0" borderId="107" xfId="0" applyBorder="1" applyAlignment="1" applyProtection="1">
      <alignment vertical="center" shrinkToFit="1"/>
      <protection hidden="1"/>
    </xf>
    <xf numFmtId="0" fontId="0" fillId="0" borderId="108" xfId="0" applyBorder="1" applyAlignment="1" applyProtection="1">
      <alignment vertical="center" shrinkToFit="1"/>
      <protection hidden="1"/>
    </xf>
    <xf numFmtId="0" fontId="0" fillId="0" borderId="150" xfId="0" applyBorder="1" applyProtection="1">
      <protection hidden="1"/>
    </xf>
    <xf numFmtId="0" fontId="0" fillId="0" borderId="92" xfId="0" applyBorder="1" applyProtection="1">
      <protection hidden="1"/>
    </xf>
    <xf numFmtId="0" fontId="0" fillId="0" borderId="151" xfId="0" applyBorder="1" applyProtection="1">
      <protection hidden="1"/>
    </xf>
    <xf numFmtId="0" fontId="4" fillId="0" borderId="150" xfId="0" applyFont="1" applyBorder="1" applyAlignment="1" applyProtection="1">
      <alignment horizontal="center" textRotation="90" shrinkToFit="1"/>
      <protection hidden="1"/>
    </xf>
    <xf numFmtId="0" fontId="4" fillId="0" borderId="92" xfId="0" applyFont="1" applyBorder="1" applyAlignment="1" applyProtection="1">
      <alignment horizontal="center" textRotation="90" shrinkToFit="1"/>
      <protection hidden="1"/>
    </xf>
    <xf numFmtId="0" fontId="4" fillId="0" borderId="151" xfId="0" applyFont="1" applyBorder="1" applyAlignment="1" applyProtection="1">
      <alignment horizontal="center" textRotation="90" shrinkToFit="1"/>
      <protection hidden="1"/>
    </xf>
    <xf numFmtId="0" fontId="4" fillId="0" borderId="152" xfId="0" applyFont="1" applyBorder="1" applyAlignment="1" applyProtection="1">
      <alignment horizontal="center" textRotation="90" shrinkToFit="1"/>
      <protection hidden="1"/>
    </xf>
    <xf numFmtId="0" fontId="4" fillId="0" borderId="153" xfId="0" applyFont="1" applyBorder="1" applyAlignment="1" applyProtection="1">
      <alignment horizontal="center" textRotation="90" shrinkToFit="1"/>
      <protection hidden="1"/>
    </xf>
    <xf numFmtId="0" fontId="4" fillId="0" borderId="154" xfId="0" applyFont="1" applyBorder="1" applyAlignment="1" applyProtection="1">
      <alignment horizontal="center" textRotation="90" shrinkToFit="1"/>
      <protection hidden="1"/>
    </xf>
    <xf numFmtId="0" fontId="2" fillId="0" borderId="158" xfId="0" applyFont="1" applyBorder="1" applyAlignment="1" applyProtection="1">
      <alignment horizontal="center" vertical="center" shrinkToFit="1"/>
      <protection hidden="1"/>
    </xf>
    <xf numFmtId="0" fontId="0" fillId="2" borderId="159" xfId="0" applyFill="1" applyBorder="1" applyAlignment="1" applyProtection="1">
      <alignment vertical="center" shrinkToFit="1"/>
      <protection locked="0"/>
    </xf>
    <xf numFmtId="0" fontId="0" fillId="2" borderId="160" xfId="0" applyFill="1" applyBorder="1" applyAlignment="1" applyProtection="1">
      <alignment horizontal="center" vertical="center" shrinkToFit="1"/>
      <protection locked="0"/>
    </xf>
    <xf numFmtId="14" fontId="0" fillId="2" borderId="160" xfId="0" applyNumberFormat="1" applyFill="1" applyBorder="1" applyAlignment="1" applyProtection="1">
      <alignment horizontal="center" vertical="center" shrinkToFit="1"/>
      <protection locked="0"/>
    </xf>
    <xf numFmtId="0" fontId="0" fillId="2" borderId="161" xfId="0" applyFill="1" applyBorder="1" applyAlignment="1" applyProtection="1">
      <alignment horizontal="center" vertical="center" shrinkToFit="1"/>
      <protection locked="0"/>
    </xf>
    <xf numFmtId="0" fontId="0" fillId="0" borderId="162" xfId="0" applyBorder="1" applyAlignment="1" applyProtection="1">
      <alignment vertical="center" shrinkToFit="1"/>
      <protection hidden="1"/>
    </xf>
    <xf numFmtId="0" fontId="0" fillId="6" borderId="160" xfId="0" applyFill="1" applyBorder="1" applyAlignment="1" applyProtection="1">
      <alignment horizontal="center" vertical="center" shrinkToFit="1"/>
      <protection hidden="1"/>
    </xf>
    <xf numFmtId="0" fontId="0" fillId="6" borderId="160" xfId="0" applyFill="1" applyBorder="1" applyAlignment="1" applyProtection="1">
      <alignment vertical="center" shrinkToFit="1"/>
      <protection hidden="1"/>
    </xf>
    <xf numFmtId="0" fontId="0" fillId="0" borderId="160" xfId="0" applyBorder="1" applyAlignment="1" applyProtection="1">
      <alignment vertical="center" shrinkToFit="1"/>
      <protection hidden="1"/>
    </xf>
    <xf numFmtId="0" fontId="0" fillId="7" borderId="160" xfId="0" applyFill="1" applyBorder="1" applyAlignment="1" applyProtection="1">
      <alignment vertical="center" shrinkToFit="1"/>
      <protection hidden="1"/>
    </xf>
    <xf numFmtId="0" fontId="0" fillId="8" borderId="160" xfId="0" applyFill="1" applyBorder="1" applyAlignment="1" applyProtection="1">
      <alignment horizontal="center" vertical="center" shrinkToFit="1"/>
      <protection hidden="1"/>
    </xf>
    <xf numFmtId="0" fontId="0" fillId="0" borderId="163" xfId="0" applyBorder="1" applyAlignment="1" applyProtection="1">
      <alignment vertical="center" shrinkToFit="1"/>
      <protection hidden="1"/>
    </xf>
    <xf numFmtId="0" fontId="0" fillId="0" borderId="165" xfId="0" applyBorder="1" applyAlignment="1" applyProtection="1">
      <alignment vertical="center" shrinkToFit="1"/>
      <protection hidden="1"/>
    </xf>
    <xf numFmtId="0" fontId="0" fillId="0" borderId="167" xfId="0" applyBorder="1" applyAlignment="1" applyProtection="1">
      <alignment vertical="center" shrinkToFit="1"/>
      <protection hidden="1"/>
    </xf>
    <xf numFmtId="0" fontId="0" fillId="0" borderId="169" xfId="0" applyBorder="1" applyAlignment="1" applyProtection="1">
      <alignment vertical="center" shrinkToFit="1"/>
      <protection hidden="1"/>
    </xf>
    <xf numFmtId="14" fontId="4" fillId="0" borderId="155" xfId="0" applyNumberFormat="1" applyFont="1" applyBorder="1" applyAlignment="1" applyProtection="1">
      <alignment textRotation="90" shrinkToFit="1"/>
      <protection hidden="1"/>
    </xf>
    <xf numFmtId="14" fontId="4" fillId="0" borderId="156" xfId="0" applyNumberFormat="1" applyFont="1" applyBorder="1" applyAlignment="1" applyProtection="1">
      <alignment textRotation="90" shrinkToFit="1"/>
      <protection hidden="1"/>
    </xf>
    <xf numFmtId="14" fontId="4" fillId="0" borderId="157" xfId="0" applyNumberFormat="1" applyFont="1" applyBorder="1" applyAlignment="1" applyProtection="1">
      <alignment textRotation="90" shrinkToFit="1"/>
      <protection hidden="1"/>
    </xf>
    <xf numFmtId="0" fontId="4" fillId="0" borderId="170" xfId="0" applyFont="1" applyBorder="1" applyAlignment="1" applyProtection="1">
      <alignment horizontal="center" shrinkToFit="1"/>
      <protection hidden="1"/>
    </xf>
    <xf numFmtId="0" fontId="4" fillId="0" borderId="171" xfId="0" applyFont="1" applyBorder="1" applyAlignment="1" applyProtection="1">
      <alignment horizontal="center" shrinkToFit="1"/>
      <protection hidden="1"/>
    </xf>
    <xf numFmtId="0" fontId="4" fillId="0" borderId="172" xfId="0" applyFont="1" applyBorder="1" applyAlignment="1" applyProtection="1">
      <alignment horizontal="center" shrinkToFit="1"/>
      <protection hidden="1"/>
    </xf>
    <xf numFmtId="0" fontId="13" fillId="3" borderId="173" xfId="0" applyFont="1" applyFill="1" applyBorder="1" applyAlignment="1" applyProtection="1">
      <alignment horizontal="center" textRotation="90" shrinkToFit="1"/>
      <protection hidden="1"/>
    </xf>
    <xf numFmtId="0" fontId="15" fillId="2" borderId="174" xfId="0" applyFont="1" applyFill="1" applyBorder="1" applyAlignment="1" applyProtection="1">
      <alignment horizontal="center" vertical="center" shrinkToFit="1"/>
      <protection locked="0"/>
    </xf>
    <xf numFmtId="0" fontId="15" fillId="2" borderId="175" xfId="0" applyFont="1" applyFill="1" applyBorder="1" applyAlignment="1" applyProtection="1">
      <alignment horizontal="center" vertical="center" shrinkToFit="1"/>
      <protection locked="0"/>
    </xf>
    <xf numFmtId="0" fontId="15" fillId="2" borderId="176" xfId="0" applyFont="1" applyFill="1" applyBorder="1" applyAlignment="1" applyProtection="1">
      <alignment horizontal="center" vertical="center" shrinkToFit="1"/>
      <protection locked="0"/>
    </xf>
    <xf numFmtId="0" fontId="13" fillId="3" borderId="2" xfId="0" applyFont="1" applyFill="1" applyBorder="1" applyAlignment="1" applyProtection="1">
      <alignment horizontal="center" textRotation="90" shrinkToFit="1"/>
      <protection hidden="1"/>
    </xf>
    <xf numFmtId="0" fontId="16" fillId="3" borderId="177" xfId="0" applyFont="1" applyFill="1" applyBorder="1" applyAlignment="1" applyProtection="1">
      <alignment horizontal="center" textRotation="90" shrinkToFit="1"/>
      <protection hidden="1"/>
    </xf>
    <xf numFmtId="0" fontId="9" fillId="2" borderId="178" xfId="0" applyFont="1" applyFill="1" applyBorder="1" applyAlignment="1" applyProtection="1">
      <alignment horizontal="center" vertical="center" shrinkToFit="1"/>
      <protection locked="0"/>
    </xf>
    <xf numFmtId="0" fontId="9" fillId="2" borderId="179" xfId="0" applyFont="1" applyFill="1" applyBorder="1" applyAlignment="1" applyProtection="1">
      <alignment horizontal="center" vertical="center" shrinkToFit="1"/>
      <protection locked="0"/>
    </xf>
    <xf numFmtId="0" fontId="9" fillId="2" borderId="180" xfId="0" applyFont="1" applyFill="1" applyBorder="1" applyAlignment="1" applyProtection="1">
      <alignment horizontal="center" vertical="center" shrinkToFit="1"/>
      <protection locked="0"/>
    </xf>
    <xf numFmtId="0" fontId="13" fillId="3" borderId="185" xfId="0" applyFont="1" applyFill="1" applyBorder="1" applyAlignment="1" applyProtection="1">
      <alignment horizontal="center" textRotation="90" shrinkToFit="1"/>
      <protection hidden="1"/>
    </xf>
    <xf numFmtId="0" fontId="13" fillId="3" borderId="186" xfId="0" applyFont="1" applyFill="1" applyBorder="1" applyAlignment="1" applyProtection="1">
      <alignment horizontal="center" textRotation="90" shrinkToFit="1"/>
      <protection hidden="1"/>
    </xf>
    <xf numFmtId="0" fontId="13" fillId="3" borderId="187" xfId="0" applyFont="1" applyFill="1" applyBorder="1" applyAlignment="1" applyProtection="1">
      <alignment horizontal="center" textRotation="90" shrinkToFit="1"/>
      <protection hidden="1"/>
    </xf>
    <xf numFmtId="0" fontId="16" fillId="3" borderId="188" xfId="0" applyFont="1" applyFill="1" applyBorder="1" applyAlignment="1" applyProtection="1">
      <alignment horizontal="center" textRotation="90" shrinkToFit="1"/>
      <protection hidden="1"/>
    </xf>
    <xf numFmtId="0" fontId="15" fillId="2" borderId="189" xfId="0" applyFont="1" applyFill="1" applyBorder="1" applyAlignment="1" applyProtection="1">
      <alignment horizontal="center" vertical="center" shrinkToFit="1"/>
      <protection locked="0"/>
    </xf>
    <xf numFmtId="0" fontId="9" fillId="2" borderId="190" xfId="0" applyFont="1" applyFill="1" applyBorder="1" applyAlignment="1" applyProtection="1">
      <alignment horizontal="center" vertical="center" shrinkToFit="1"/>
      <protection locked="0"/>
    </xf>
    <xf numFmtId="0" fontId="15" fillId="2" borderId="191" xfId="0" applyFont="1" applyFill="1" applyBorder="1" applyAlignment="1" applyProtection="1">
      <alignment horizontal="center" vertical="center" shrinkToFit="1"/>
      <protection locked="0"/>
    </xf>
    <xf numFmtId="0" fontId="9" fillId="2" borderId="192" xfId="0" applyFont="1" applyFill="1" applyBorder="1" applyAlignment="1" applyProtection="1">
      <alignment horizontal="center" vertical="center" shrinkToFit="1"/>
      <protection locked="0"/>
    </xf>
    <xf numFmtId="0" fontId="15" fillId="2" borderId="193" xfId="0" applyFont="1" applyFill="1" applyBorder="1" applyAlignment="1" applyProtection="1">
      <alignment horizontal="center" vertical="center" shrinkToFit="1"/>
      <protection locked="0"/>
    </xf>
    <xf numFmtId="0" fontId="9" fillId="2" borderId="194" xfId="0" applyFont="1" applyFill="1" applyBorder="1" applyAlignment="1" applyProtection="1">
      <alignment horizontal="center" vertical="center" shrinkToFit="1"/>
      <protection locked="0"/>
    </xf>
    <xf numFmtId="0" fontId="16" fillId="3" borderId="198" xfId="0" applyFont="1" applyFill="1" applyBorder="1" applyAlignment="1" applyProtection="1">
      <alignment horizontal="center" textRotation="90" shrinkToFit="1"/>
      <protection hidden="1"/>
    </xf>
    <xf numFmtId="0" fontId="9" fillId="2" borderId="199" xfId="0" applyFont="1" applyFill="1" applyBorder="1" applyAlignment="1" applyProtection="1">
      <alignment horizontal="center" vertical="center" shrinkToFit="1"/>
      <protection locked="0"/>
    </xf>
    <xf numFmtId="0" fontId="9" fillId="2" borderId="200" xfId="0" applyFont="1" applyFill="1" applyBorder="1" applyAlignment="1" applyProtection="1">
      <alignment horizontal="center" vertical="center" shrinkToFit="1"/>
      <protection locked="0"/>
    </xf>
    <xf numFmtId="0" fontId="4" fillId="0" borderId="159" xfId="0" applyFont="1" applyBorder="1" applyAlignment="1" applyProtection="1">
      <alignment horizontal="center" vertical="center" shrinkToFit="1"/>
      <protection hidden="1"/>
    </xf>
    <xf numFmtId="0" fontId="4" fillId="0" borderId="160" xfId="0" applyFont="1" applyBorder="1" applyAlignment="1" applyProtection="1">
      <alignment horizontal="center" vertical="center" shrinkToFit="1"/>
      <protection hidden="1"/>
    </xf>
    <xf numFmtId="0" fontId="4" fillId="0" borderId="161" xfId="0" applyFont="1" applyBorder="1" applyAlignment="1" applyProtection="1">
      <alignment horizontal="center" vertical="center" shrinkToFit="1"/>
      <protection hidden="1"/>
    </xf>
    <xf numFmtId="0" fontId="4" fillId="0" borderId="104" xfId="0" applyFont="1" applyBorder="1" applyAlignment="1" applyProtection="1">
      <alignment horizontal="center" vertical="center" shrinkToFit="1"/>
      <protection hidden="1"/>
    </xf>
    <xf numFmtId="0" fontId="4" fillId="0" borderId="93" xfId="0" applyFont="1" applyBorder="1" applyAlignment="1" applyProtection="1">
      <alignment horizontal="center" vertical="center" shrinkToFit="1"/>
      <protection hidden="1"/>
    </xf>
    <xf numFmtId="0" fontId="4" fillId="0" borderId="134" xfId="0" applyFont="1" applyBorder="1" applyAlignment="1" applyProtection="1">
      <alignment horizontal="center" vertical="center" shrinkToFit="1"/>
      <protection hidden="1"/>
    </xf>
    <xf numFmtId="0" fontId="4" fillId="0" borderId="105" xfId="0" applyFont="1" applyBorder="1" applyAlignment="1" applyProtection="1">
      <alignment horizontal="center" vertical="center" shrinkToFit="1"/>
      <protection hidden="1"/>
    </xf>
    <xf numFmtId="0" fontId="4" fillId="0" borderId="106" xfId="0" applyFont="1" applyBorder="1" applyAlignment="1" applyProtection="1">
      <alignment horizontal="center" vertical="center" shrinkToFit="1"/>
      <protection hidden="1"/>
    </xf>
    <xf numFmtId="0" fontId="4" fillId="0" borderId="135" xfId="0" applyFont="1" applyBorder="1" applyAlignment="1" applyProtection="1">
      <alignment horizontal="center" vertical="center" shrinkToFit="1"/>
      <protection hidden="1"/>
    </xf>
    <xf numFmtId="164" fontId="4" fillId="0" borderId="150" xfId="0" applyNumberFormat="1" applyFont="1" applyBorder="1" applyAlignment="1" applyProtection="1">
      <alignment horizontal="center" vertical="center" textRotation="90" shrinkToFit="1"/>
      <protection hidden="1"/>
    </xf>
    <xf numFmtId="164" fontId="4" fillId="0" borderId="92" xfId="0" applyNumberFormat="1" applyFont="1" applyBorder="1" applyAlignment="1" applyProtection="1">
      <alignment horizontal="center" vertical="center" textRotation="90" shrinkToFit="1"/>
      <protection hidden="1"/>
    </xf>
    <xf numFmtId="164" fontId="4" fillId="0" borderId="151" xfId="0" applyNumberFormat="1" applyFont="1" applyBorder="1" applyAlignment="1" applyProtection="1">
      <alignment horizontal="center" vertical="center" textRotation="90" shrinkToFit="1"/>
      <protection hidden="1"/>
    </xf>
    <xf numFmtId="0" fontId="18" fillId="4" borderId="164" xfId="0" applyFont="1" applyFill="1" applyBorder="1" applyAlignment="1" applyProtection="1">
      <alignment horizontal="center" vertical="center" shrinkToFit="1"/>
      <protection hidden="1"/>
    </xf>
    <xf numFmtId="0" fontId="18" fillId="4" borderId="166" xfId="0" applyFont="1" applyFill="1" applyBorder="1" applyAlignment="1" applyProtection="1">
      <alignment horizontal="center" vertical="center" shrinkToFit="1"/>
      <protection hidden="1"/>
    </xf>
    <xf numFmtId="0" fontId="18" fillId="4" borderId="168" xfId="0" applyFont="1" applyFill="1" applyBorder="1" applyAlignment="1" applyProtection="1">
      <alignment horizontal="center" vertical="center" shrinkToFit="1"/>
      <protection hidden="1"/>
    </xf>
    <xf numFmtId="0" fontId="20" fillId="2" borderId="203" xfId="0" applyFont="1" applyFill="1" applyBorder="1" applyAlignment="1" applyProtection="1">
      <alignment horizontal="center" vertical="center" shrinkToFit="1"/>
      <protection locked="0"/>
    </xf>
    <xf numFmtId="0" fontId="20" fillId="2" borderId="166" xfId="0" applyFont="1" applyFill="1" applyBorder="1" applyAlignment="1" applyProtection="1">
      <alignment horizontal="center" vertical="center" shrinkToFit="1"/>
      <protection locked="0"/>
    </xf>
    <xf numFmtId="0" fontId="20" fillId="2" borderId="168" xfId="0" applyFont="1" applyFill="1" applyBorder="1" applyAlignment="1" applyProtection="1">
      <alignment horizontal="center" vertical="center" shrinkToFit="1"/>
      <protection locked="0"/>
    </xf>
    <xf numFmtId="0" fontId="21" fillId="8" borderId="203" xfId="0" applyFont="1" applyFill="1" applyBorder="1" applyAlignment="1" applyProtection="1">
      <alignment horizontal="center" vertical="center" shrinkToFit="1"/>
      <protection hidden="1"/>
    </xf>
    <xf numFmtId="0" fontId="21" fillId="8" borderId="166" xfId="0" applyFont="1" applyFill="1" applyBorder="1" applyAlignment="1" applyProtection="1">
      <alignment horizontal="center" vertical="center" shrinkToFit="1"/>
      <protection hidden="1"/>
    </xf>
    <xf numFmtId="0" fontId="21" fillId="8" borderId="168" xfId="0" applyFont="1" applyFill="1" applyBorder="1" applyAlignment="1" applyProtection="1">
      <alignment horizontal="center" vertical="center" shrinkToFit="1"/>
      <protection hidden="1"/>
    </xf>
    <xf numFmtId="0" fontId="3" fillId="4" borderId="162" xfId="0" applyFont="1" applyFill="1" applyBorder="1" applyAlignment="1" applyProtection="1">
      <alignment horizontal="center" vertical="center" shrinkToFit="1"/>
      <protection hidden="1"/>
    </xf>
    <xf numFmtId="0" fontId="5" fillId="4" borderId="161" xfId="0" applyFont="1" applyFill="1" applyBorder="1" applyAlignment="1" applyProtection="1">
      <alignment horizontal="center" vertical="center" shrinkToFit="1"/>
      <protection hidden="1"/>
    </xf>
    <xf numFmtId="0" fontId="3" fillId="4" borderId="130" xfId="0" applyFont="1" applyFill="1" applyBorder="1" applyAlignment="1" applyProtection="1">
      <alignment horizontal="center" vertical="center" shrinkToFit="1"/>
      <protection hidden="1"/>
    </xf>
    <xf numFmtId="0" fontId="5" fillId="4" borderId="134" xfId="0" applyFont="1" applyFill="1" applyBorder="1" applyAlignment="1" applyProtection="1">
      <alignment horizontal="center" vertical="center" shrinkToFit="1"/>
      <protection hidden="1"/>
    </xf>
    <xf numFmtId="0" fontId="3" fillId="4" borderId="131" xfId="0" applyFont="1" applyFill="1" applyBorder="1" applyAlignment="1" applyProtection="1">
      <alignment horizontal="center" vertical="center" shrinkToFit="1"/>
      <protection hidden="1"/>
    </xf>
    <xf numFmtId="0" fontId="5" fillId="4" borderId="135" xfId="0" applyFont="1" applyFill="1" applyBorder="1" applyAlignment="1" applyProtection="1">
      <alignment horizontal="center" vertical="center" shrinkToFit="1"/>
      <protection hidden="1"/>
    </xf>
    <xf numFmtId="0" fontId="22" fillId="0" borderId="117" xfId="0" applyFont="1" applyBorder="1" applyAlignment="1" applyProtection="1">
      <alignment horizontal="center" vertical="center" wrapText="1"/>
      <protection hidden="1"/>
    </xf>
    <xf numFmtId="14" fontId="0" fillId="2" borderId="106" xfId="0" applyNumberForma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Alignment="1" applyProtection="1">
      <alignment horizontal="left" indent="1" shrinkToFit="1"/>
      <protection hidden="1"/>
    </xf>
    <xf numFmtId="1" fontId="4" fillId="0" borderId="111" xfId="0" applyNumberFormat="1" applyFont="1" applyBorder="1" applyAlignment="1" applyProtection="1">
      <alignment horizontal="center" textRotation="90" shrinkToFit="1"/>
      <protection hidden="1"/>
    </xf>
    <xf numFmtId="14" fontId="4" fillId="0" borderId="112" xfId="0" applyNumberFormat="1" applyFont="1" applyBorder="1" applyAlignment="1" applyProtection="1">
      <alignment horizontal="center" textRotation="90" shrinkToFit="1"/>
      <protection hidden="1"/>
    </xf>
    <xf numFmtId="164" fontId="5" fillId="0" borderId="209" xfId="0" applyNumberFormat="1" applyFont="1" applyBorder="1" applyAlignment="1" applyProtection="1">
      <alignment horizontal="center" vertical="center" shrinkToFit="1"/>
      <protection hidden="1"/>
    </xf>
    <xf numFmtId="0" fontId="4" fillId="0" borderId="112" xfId="0" applyFont="1" applyBorder="1" applyAlignment="1" applyProtection="1">
      <alignment horizontal="center" textRotation="90" shrinkToFit="1"/>
      <protection hidden="1"/>
    </xf>
    <xf numFmtId="0" fontId="0" fillId="0" borderId="113" xfId="0" applyBorder="1" applyAlignment="1" applyProtection="1">
      <alignment horizontal="center" vertical="center"/>
      <protection hidden="1"/>
    </xf>
    <xf numFmtId="0" fontId="0" fillId="0" borderId="164" xfId="0" applyBorder="1" applyAlignment="1" applyProtection="1">
      <alignment horizontal="center" vertical="center" shrinkToFit="1"/>
      <protection hidden="1"/>
    </xf>
    <xf numFmtId="0" fontId="0" fillId="0" borderId="166" xfId="0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 shrinkToFit="1"/>
      <protection hidden="1"/>
    </xf>
    <xf numFmtId="0" fontId="0" fillId="3" borderId="0" xfId="0" applyFill="1" applyBorder="1" applyAlignment="1" applyProtection="1">
      <alignment vertical="center" shrinkToFit="1"/>
      <protection hidden="1"/>
    </xf>
    <xf numFmtId="14" fontId="0" fillId="3" borderId="0" xfId="0" applyNumberFormat="1" applyFill="1" applyBorder="1" applyAlignment="1" applyProtection="1">
      <alignment horizontal="center" vertical="center" shrinkToFit="1"/>
      <protection hidden="1"/>
    </xf>
    <xf numFmtId="0" fontId="15" fillId="3" borderId="0" xfId="0" applyFont="1" applyFill="1" applyBorder="1" applyAlignment="1" applyProtection="1">
      <alignment horizontal="center" vertical="center" shrinkToFit="1"/>
      <protection hidden="1"/>
    </xf>
    <xf numFmtId="0" fontId="9" fillId="3" borderId="0" xfId="0" applyFont="1" applyFill="1" applyBorder="1" applyAlignment="1" applyProtection="1">
      <alignment horizontal="center" vertical="center" shrinkToFit="1"/>
      <protection hidden="1"/>
    </xf>
    <xf numFmtId="0" fontId="3" fillId="3" borderId="0" xfId="0" applyFont="1" applyFill="1" applyBorder="1" applyAlignment="1" applyProtection="1">
      <alignment horizontal="center" vertical="center" shrinkToFit="1"/>
      <protection hidden="1"/>
    </xf>
    <xf numFmtId="0" fontId="5" fillId="3" borderId="0" xfId="0" applyFont="1" applyFill="1" applyBorder="1" applyAlignment="1" applyProtection="1">
      <alignment horizontal="center" vertical="center" shrinkToFit="1"/>
      <protection hidden="1"/>
    </xf>
    <xf numFmtId="0" fontId="18" fillId="3" borderId="0" xfId="0" applyFont="1" applyFill="1" applyBorder="1" applyAlignment="1" applyProtection="1">
      <alignment horizontal="center" vertical="center" shrinkToFit="1"/>
      <protection hidden="1"/>
    </xf>
    <xf numFmtId="0" fontId="0" fillId="3" borderId="0" xfId="0" applyFill="1" applyAlignment="1" applyProtection="1">
      <alignment horizontal="left"/>
      <protection hidden="1"/>
    </xf>
    <xf numFmtId="0" fontId="20" fillId="3" borderId="0" xfId="0" applyFont="1" applyFill="1" applyBorder="1" applyAlignment="1" applyProtection="1">
      <alignment horizontal="center" vertical="center" shrinkToFit="1"/>
      <protection hidden="1"/>
    </xf>
    <xf numFmtId="0" fontId="21" fillId="3" borderId="0" xfId="0" applyFont="1" applyFill="1" applyBorder="1" applyAlignment="1" applyProtection="1">
      <alignment horizontal="center" vertical="center" shrinkToFit="1"/>
      <protection hidden="1"/>
    </xf>
    <xf numFmtId="0" fontId="2" fillId="3" borderId="136" xfId="0" applyFont="1" applyFill="1" applyBorder="1" applyAlignment="1" applyProtection="1">
      <alignment horizontal="center" vertical="center" shrinkToFit="1"/>
      <protection hidden="1"/>
    </xf>
    <xf numFmtId="0" fontId="0" fillId="3" borderId="104" xfId="0" applyFill="1" applyBorder="1" applyAlignment="1" applyProtection="1">
      <alignment vertical="center" shrinkToFit="1"/>
      <protection hidden="1"/>
    </xf>
    <xf numFmtId="0" fontId="0" fillId="3" borderId="93" xfId="0" applyFill="1" applyBorder="1" applyAlignment="1" applyProtection="1">
      <alignment horizontal="center" vertical="center" shrinkToFit="1"/>
      <protection hidden="1"/>
    </xf>
    <xf numFmtId="0" fontId="0" fillId="3" borderId="134" xfId="0" applyFill="1" applyBorder="1" applyAlignment="1" applyProtection="1">
      <alignment horizontal="center" vertical="center" shrinkToFit="1"/>
      <protection hidden="1"/>
    </xf>
    <xf numFmtId="0" fontId="15" fillId="3" borderId="175" xfId="0" applyFont="1" applyFill="1" applyBorder="1" applyAlignment="1" applyProtection="1">
      <alignment horizontal="center" vertical="center" shrinkToFit="1"/>
      <protection hidden="1"/>
    </xf>
    <xf numFmtId="0" fontId="9" fillId="3" borderId="179" xfId="0" applyFont="1" applyFill="1" applyBorder="1" applyAlignment="1" applyProtection="1">
      <alignment horizontal="center" vertical="center" shrinkToFit="1"/>
      <protection hidden="1"/>
    </xf>
    <xf numFmtId="0" fontId="15" fillId="3" borderId="191" xfId="0" applyFont="1" applyFill="1" applyBorder="1" applyAlignment="1" applyProtection="1">
      <alignment horizontal="center" vertical="center" shrinkToFit="1"/>
      <protection hidden="1"/>
    </xf>
    <xf numFmtId="0" fontId="9" fillId="3" borderId="192" xfId="0" applyFont="1" applyFill="1" applyBorder="1" applyAlignment="1" applyProtection="1">
      <alignment horizontal="center" vertical="center" shrinkToFit="1"/>
      <protection hidden="1"/>
    </xf>
    <xf numFmtId="0" fontId="9" fillId="3" borderId="200" xfId="0" applyFont="1" applyFill="1" applyBorder="1" applyAlignment="1" applyProtection="1">
      <alignment horizontal="center" vertical="center" shrinkToFit="1"/>
      <protection hidden="1"/>
    </xf>
    <xf numFmtId="0" fontId="0" fillId="3" borderId="130" xfId="0" applyFill="1" applyBorder="1" applyAlignment="1" applyProtection="1">
      <alignment vertical="center" shrinkToFit="1"/>
      <protection hidden="1"/>
    </xf>
    <xf numFmtId="0" fontId="0" fillId="3" borderId="93" xfId="0" applyFill="1" applyBorder="1" applyAlignment="1" applyProtection="1">
      <alignment vertical="center" shrinkToFit="1"/>
      <protection hidden="1"/>
    </xf>
    <xf numFmtId="0" fontId="0" fillId="3" borderId="207" xfId="0" applyFill="1" applyBorder="1" applyAlignment="1" applyProtection="1">
      <alignment horizontal="center" vertical="center" shrinkToFit="1"/>
      <protection hidden="1"/>
    </xf>
    <xf numFmtId="0" fontId="0" fillId="3" borderId="166" xfId="0" applyFill="1" applyBorder="1" applyAlignment="1" applyProtection="1">
      <alignment horizontal="center" vertical="center" shrinkToFit="1"/>
      <protection hidden="1"/>
    </xf>
    <xf numFmtId="0" fontId="4" fillId="3" borderId="104" xfId="0" applyFont="1" applyFill="1" applyBorder="1" applyAlignment="1" applyProtection="1">
      <alignment horizontal="center" vertical="center" shrinkToFit="1"/>
      <protection hidden="1"/>
    </xf>
    <xf numFmtId="0" fontId="4" fillId="3" borderId="93" xfId="0" applyFont="1" applyFill="1" applyBorder="1" applyAlignment="1" applyProtection="1">
      <alignment horizontal="center" vertical="center" shrinkToFit="1"/>
      <protection hidden="1"/>
    </xf>
    <xf numFmtId="0" fontId="4" fillId="3" borderId="134" xfId="0" applyFont="1" applyFill="1" applyBorder="1" applyAlignment="1" applyProtection="1">
      <alignment horizontal="center" vertical="center" shrinkToFit="1"/>
      <protection hidden="1"/>
    </xf>
    <xf numFmtId="0" fontId="3" fillId="3" borderId="130" xfId="0" applyFont="1" applyFill="1" applyBorder="1" applyAlignment="1" applyProtection="1">
      <alignment horizontal="center" vertical="center" shrinkToFit="1"/>
      <protection hidden="1"/>
    </xf>
    <xf numFmtId="0" fontId="5" fillId="3" borderId="134" xfId="0" applyFont="1" applyFill="1" applyBorder="1" applyAlignment="1" applyProtection="1">
      <alignment horizontal="center" vertical="center" shrinkToFit="1"/>
      <protection hidden="1"/>
    </xf>
    <xf numFmtId="0" fontId="18" fillId="3" borderId="166" xfId="0" applyFont="1" applyFill="1" applyBorder="1" applyAlignment="1" applyProtection="1">
      <alignment horizontal="center" vertical="center" shrinkToFit="1"/>
      <protection hidden="1"/>
    </xf>
    <xf numFmtId="0" fontId="0" fillId="3" borderId="167" xfId="0" applyFill="1" applyBorder="1" applyAlignment="1" applyProtection="1">
      <alignment vertical="center" shrinkToFit="1"/>
      <protection hidden="1"/>
    </xf>
    <xf numFmtId="0" fontId="20" fillId="3" borderId="166" xfId="0" applyFont="1" applyFill="1" applyBorder="1" applyAlignment="1" applyProtection="1">
      <alignment horizontal="center" vertical="center" shrinkToFit="1"/>
      <protection hidden="1"/>
    </xf>
    <xf numFmtId="0" fontId="21" fillId="3" borderId="166" xfId="0" applyFont="1" applyFill="1" applyBorder="1" applyAlignment="1" applyProtection="1">
      <alignment horizontal="center" vertical="center" shrinkToFit="1"/>
      <protection hidden="1"/>
    </xf>
    <xf numFmtId="164" fontId="0" fillId="3" borderId="0" xfId="0" applyNumberFormat="1" applyFill="1" applyProtection="1">
      <protection hidden="1"/>
    </xf>
    <xf numFmtId="14" fontId="0" fillId="3" borderId="0" xfId="0" applyNumberFormat="1" applyFill="1" applyProtection="1">
      <protection hidden="1"/>
    </xf>
    <xf numFmtId="0" fontId="2" fillId="3" borderId="137" xfId="0" applyFont="1" applyFill="1" applyBorder="1" applyAlignment="1" applyProtection="1">
      <alignment horizontal="center" vertical="center" shrinkToFit="1"/>
      <protection hidden="1"/>
    </xf>
    <xf numFmtId="0" fontId="0" fillId="3" borderId="105" xfId="0" applyFill="1" applyBorder="1" applyAlignment="1" applyProtection="1">
      <alignment vertical="center" shrinkToFit="1"/>
      <protection hidden="1"/>
    </xf>
    <xf numFmtId="0" fontId="0" fillId="3" borderId="106" xfId="0" applyFill="1" applyBorder="1" applyAlignment="1" applyProtection="1">
      <alignment horizontal="center" vertical="center" shrinkToFit="1"/>
      <protection hidden="1"/>
    </xf>
    <xf numFmtId="14" fontId="0" fillId="3" borderId="106" xfId="0" applyNumberFormat="1" applyFill="1" applyBorder="1" applyAlignment="1" applyProtection="1">
      <alignment horizontal="center" vertical="center" shrinkToFit="1"/>
      <protection hidden="1"/>
    </xf>
    <xf numFmtId="0" fontId="0" fillId="3" borderId="135" xfId="0" applyFill="1" applyBorder="1" applyAlignment="1" applyProtection="1">
      <alignment horizontal="center" vertical="center" shrinkToFit="1"/>
      <protection hidden="1"/>
    </xf>
    <xf numFmtId="0" fontId="15" fillId="3" borderId="176" xfId="0" applyFont="1" applyFill="1" applyBorder="1" applyAlignment="1" applyProtection="1">
      <alignment horizontal="center" vertical="center" shrinkToFit="1"/>
      <protection hidden="1"/>
    </xf>
    <xf numFmtId="0" fontId="9" fillId="3" borderId="180" xfId="0" applyFont="1" applyFill="1" applyBorder="1" applyAlignment="1" applyProtection="1">
      <alignment horizontal="center" vertical="center" shrinkToFit="1"/>
      <protection hidden="1"/>
    </xf>
    <xf numFmtId="0" fontId="15" fillId="3" borderId="193" xfId="0" applyFont="1" applyFill="1" applyBorder="1" applyAlignment="1" applyProtection="1">
      <alignment horizontal="center" vertical="center" shrinkToFit="1"/>
      <protection hidden="1"/>
    </xf>
    <xf numFmtId="0" fontId="9" fillId="3" borderId="194" xfId="0" applyFont="1" applyFill="1" applyBorder="1" applyAlignment="1" applyProtection="1">
      <alignment horizontal="center" vertical="center" shrinkToFit="1"/>
      <protection hidden="1"/>
    </xf>
    <xf numFmtId="0" fontId="9" fillId="3" borderId="201" xfId="0" applyFont="1" applyFill="1" applyBorder="1" applyAlignment="1" applyProtection="1">
      <alignment horizontal="center" vertical="center" shrinkToFit="1"/>
      <protection hidden="1"/>
    </xf>
    <xf numFmtId="0" fontId="0" fillId="3" borderId="131" xfId="0" applyFill="1" applyBorder="1" applyAlignment="1" applyProtection="1">
      <alignment vertical="center" shrinkToFit="1"/>
      <protection hidden="1"/>
    </xf>
    <xf numFmtId="0" fontId="0" fillId="3" borderId="106" xfId="0" applyFill="1" applyBorder="1" applyAlignment="1" applyProtection="1">
      <alignment vertical="center" shrinkToFit="1"/>
      <protection hidden="1"/>
    </xf>
    <xf numFmtId="0" fontId="0" fillId="3" borderId="208" xfId="0" applyFill="1" applyBorder="1" applyAlignment="1" applyProtection="1">
      <alignment horizontal="center" vertical="center" shrinkToFit="1"/>
      <protection hidden="1"/>
    </xf>
    <xf numFmtId="0" fontId="0" fillId="3" borderId="168" xfId="0" applyFill="1" applyBorder="1" applyAlignment="1" applyProtection="1">
      <alignment horizontal="center" vertical="center" shrinkToFit="1"/>
      <protection hidden="1"/>
    </xf>
    <xf numFmtId="0" fontId="4" fillId="3" borderId="105" xfId="0" applyFont="1" applyFill="1" applyBorder="1" applyAlignment="1" applyProtection="1">
      <alignment horizontal="center" vertical="center" shrinkToFit="1"/>
      <protection hidden="1"/>
    </xf>
    <xf numFmtId="0" fontId="4" fillId="3" borderId="106" xfId="0" applyFont="1" applyFill="1" applyBorder="1" applyAlignment="1" applyProtection="1">
      <alignment horizontal="center" vertical="center" shrinkToFit="1"/>
      <protection hidden="1"/>
    </xf>
    <xf numFmtId="0" fontId="4" fillId="3" borderId="135" xfId="0" applyFont="1" applyFill="1" applyBorder="1" applyAlignment="1" applyProtection="1">
      <alignment horizontal="center" vertical="center" shrinkToFit="1"/>
      <protection hidden="1"/>
    </xf>
    <xf numFmtId="0" fontId="3" fillId="3" borderId="131" xfId="0" applyFont="1" applyFill="1" applyBorder="1" applyAlignment="1" applyProtection="1">
      <alignment horizontal="center" vertical="center" shrinkToFit="1"/>
      <protection hidden="1"/>
    </xf>
    <xf numFmtId="0" fontId="5" fillId="3" borderId="135" xfId="0" applyFont="1" applyFill="1" applyBorder="1" applyAlignment="1" applyProtection="1">
      <alignment horizontal="center" vertical="center" shrinkToFit="1"/>
      <protection hidden="1"/>
    </xf>
    <xf numFmtId="0" fontId="18" fillId="3" borderId="168" xfId="0" applyFont="1" applyFill="1" applyBorder="1" applyAlignment="1" applyProtection="1">
      <alignment horizontal="center" vertical="center" shrinkToFit="1"/>
      <protection hidden="1"/>
    </xf>
    <xf numFmtId="0" fontId="0" fillId="3" borderId="169" xfId="0" applyFill="1" applyBorder="1" applyAlignment="1" applyProtection="1">
      <alignment vertical="center" shrinkToFit="1"/>
      <protection hidden="1"/>
    </xf>
    <xf numFmtId="0" fontId="20" fillId="3" borderId="168" xfId="0" applyFont="1" applyFill="1" applyBorder="1" applyAlignment="1" applyProtection="1">
      <alignment horizontal="center" vertical="center" shrinkToFit="1"/>
      <protection hidden="1"/>
    </xf>
    <xf numFmtId="0" fontId="21" fillId="3" borderId="168" xfId="0" applyFont="1" applyFill="1" applyBorder="1" applyAlignment="1" applyProtection="1">
      <alignment horizontal="center" vertical="center" shrinkToFit="1"/>
      <protection hidden="1"/>
    </xf>
    <xf numFmtId="0" fontId="2" fillId="3" borderId="210" xfId="0" applyFont="1" applyFill="1" applyBorder="1" applyAlignment="1" applyProtection="1">
      <alignment horizontal="center" vertical="center" shrinkToFit="1"/>
      <protection hidden="1"/>
    </xf>
    <xf numFmtId="0" fontId="0" fillId="3" borderId="211" xfId="0" applyFill="1" applyBorder="1" applyAlignment="1" applyProtection="1">
      <alignment vertical="center" shrinkToFit="1"/>
      <protection hidden="1"/>
    </xf>
    <xf numFmtId="0" fontId="0" fillId="3" borderId="212" xfId="0" applyFill="1" applyBorder="1" applyAlignment="1" applyProtection="1">
      <alignment horizontal="center" vertical="center" shrinkToFit="1"/>
      <protection hidden="1"/>
    </xf>
    <xf numFmtId="0" fontId="0" fillId="3" borderId="213" xfId="0" applyFill="1" applyBorder="1" applyAlignment="1" applyProtection="1">
      <alignment horizontal="center" vertical="center" shrinkToFit="1"/>
      <protection hidden="1"/>
    </xf>
    <xf numFmtId="0" fontId="15" fillId="3" borderId="214" xfId="0" applyFont="1" applyFill="1" applyBorder="1" applyAlignment="1" applyProtection="1">
      <alignment horizontal="center" vertical="center" shrinkToFit="1"/>
      <protection hidden="1"/>
    </xf>
    <xf numFmtId="0" fontId="9" fillId="3" borderId="215" xfId="0" applyFont="1" applyFill="1" applyBorder="1" applyAlignment="1" applyProtection="1">
      <alignment horizontal="center" vertical="center" shrinkToFit="1"/>
      <protection hidden="1"/>
    </xf>
    <xf numFmtId="0" fontId="15" fillId="3" borderId="216" xfId="0" applyFont="1" applyFill="1" applyBorder="1" applyAlignment="1" applyProtection="1">
      <alignment horizontal="center" vertical="center" shrinkToFit="1"/>
      <protection hidden="1"/>
    </xf>
    <xf numFmtId="0" fontId="9" fillId="3" borderId="217" xfId="0" applyFont="1" applyFill="1" applyBorder="1" applyAlignment="1" applyProtection="1">
      <alignment horizontal="center" vertical="center" shrinkToFit="1"/>
      <protection hidden="1"/>
    </xf>
    <xf numFmtId="0" fontId="9" fillId="3" borderId="218" xfId="0" applyFont="1" applyFill="1" applyBorder="1" applyAlignment="1" applyProtection="1">
      <alignment horizontal="center" vertical="center" shrinkToFit="1"/>
      <protection hidden="1"/>
    </xf>
    <xf numFmtId="0" fontId="0" fillId="3" borderId="219" xfId="0" applyFill="1" applyBorder="1" applyAlignment="1" applyProtection="1">
      <alignment vertical="center" shrinkToFit="1"/>
      <protection hidden="1"/>
    </xf>
    <xf numFmtId="0" fontId="0" fillId="3" borderId="212" xfId="0" applyFill="1" applyBorder="1" applyAlignment="1" applyProtection="1">
      <alignment vertical="center" shrinkToFit="1"/>
      <protection hidden="1"/>
    </xf>
    <xf numFmtId="0" fontId="0" fillId="3" borderId="220" xfId="0" applyFill="1" applyBorder="1" applyAlignment="1" applyProtection="1">
      <alignment horizontal="center" vertical="center" shrinkToFit="1"/>
      <protection hidden="1"/>
    </xf>
    <xf numFmtId="0" fontId="0" fillId="3" borderId="203" xfId="0" applyFill="1" applyBorder="1" applyAlignment="1" applyProtection="1">
      <alignment horizontal="center" vertical="center" shrinkToFit="1"/>
      <protection hidden="1"/>
    </xf>
    <xf numFmtId="0" fontId="4" fillId="3" borderId="211" xfId="0" applyFont="1" applyFill="1" applyBorder="1" applyAlignment="1" applyProtection="1">
      <alignment horizontal="center" vertical="center" shrinkToFit="1"/>
      <protection hidden="1"/>
    </xf>
    <xf numFmtId="0" fontId="4" fillId="3" borderId="212" xfId="0" applyFont="1" applyFill="1" applyBorder="1" applyAlignment="1" applyProtection="1">
      <alignment horizontal="center" vertical="center" shrinkToFit="1"/>
      <protection hidden="1"/>
    </xf>
    <xf numFmtId="0" fontId="4" fillId="3" borderId="213" xfId="0" applyFont="1" applyFill="1" applyBorder="1" applyAlignment="1" applyProtection="1">
      <alignment horizontal="center" vertical="center" shrinkToFit="1"/>
      <protection hidden="1"/>
    </xf>
    <xf numFmtId="0" fontId="3" fillId="3" borderId="219" xfId="0" applyFont="1" applyFill="1" applyBorder="1" applyAlignment="1" applyProtection="1">
      <alignment horizontal="center" vertical="center" shrinkToFit="1"/>
      <protection hidden="1"/>
    </xf>
    <xf numFmtId="0" fontId="5" fillId="3" borderId="213" xfId="0" applyFont="1" applyFill="1" applyBorder="1" applyAlignment="1" applyProtection="1">
      <alignment horizontal="center" vertical="center" shrinkToFit="1"/>
      <protection hidden="1"/>
    </xf>
    <xf numFmtId="0" fontId="18" fillId="3" borderId="203" xfId="0" applyFont="1" applyFill="1" applyBorder="1" applyAlignment="1" applyProtection="1">
      <alignment horizontal="center" vertical="center" shrinkToFit="1"/>
      <protection hidden="1"/>
    </xf>
    <xf numFmtId="0" fontId="0" fillId="3" borderId="221" xfId="0" applyFill="1" applyBorder="1" applyAlignment="1" applyProtection="1">
      <alignment vertical="center" shrinkToFit="1"/>
      <protection hidden="1"/>
    </xf>
    <xf numFmtId="0" fontId="0" fillId="3" borderId="0" xfId="0" applyFill="1" applyAlignment="1" applyProtection="1">
      <alignment shrinkToFit="1"/>
      <protection hidden="1"/>
    </xf>
    <xf numFmtId="0" fontId="0" fillId="3" borderId="0" xfId="0" applyFill="1" applyAlignment="1" applyProtection="1">
      <alignment horizontal="left" shrinkToFit="1"/>
      <protection hidden="1"/>
    </xf>
    <xf numFmtId="14" fontId="0" fillId="3" borderId="212" xfId="0" applyNumberFormat="1" applyFill="1" applyBorder="1" applyAlignment="1" applyProtection="1">
      <alignment horizontal="center" vertical="center" shrinkToFit="1"/>
      <protection hidden="1"/>
    </xf>
    <xf numFmtId="0" fontId="24" fillId="3" borderId="0" xfId="0" applyFont="1" applyFill="1" applyBorder="1" applyAlignment="1" applyProtection="1">
      <alignment horizontal="center" vertical="center" shrinkToFit="1"/>
      <protection hidden="1"/>
    </xf>
    <xf numFmtId="0" fontId="25" fillId="3" borderId="0" xfId="0" applyFont="1" applyFill="1" applyBorder="1" applyAlignment="1" applyProtection="1">
      <alignment vertical="center" shrinkToFit="1"/>
      <protection hidden="1"/>
    </xf>
    <xf numFmtId="0" fontId="25" fillId="3" borderId="0" xfId="0" applyFont="1" applyFill="1" applyBorder="1" applyAlignment="1" applyProtection="1">
      <alignment horizontal="center" vertical="center" shrinkToFit="1"/>
      <protection hidden="1"/>
    </xf>
    <xf numFmtId="14" fontId="25" fillId="3" borderId="0" xfId="0" applyNumberFormat="1" applyFont="1" applyFill="1" applyBorder="1" applyAlignment="1" applyProtection="1">
      <alignment horizontal="center" vertical="center" shrinkToFit="1"/>
      <protection hidden="1"/>
    </xf>
    <xf numFmtId="0" fontId="12" fillId="3" borderId="0" xfId="0" applyFont="1" applyFill="1" applyBorder="1" applyAlignment="1" applyProtection="1">
      <alignment horizontal="center" vertical="center" shrinkToFit="1"/>
      <protection hidden="1"/>
    </xf>
    <xf numFmtId="0" fontId="22" fillId="3" borderId="0" xfId="0" applyFont="1" applyFill="1" applyBorder="1" applyAlignment="1" applyProtection="1">
      <alignment horizontal="center" vertical="center" shrinkToFit="1"/>
      <protection hidden="1"/>
    </xf>
    <xf numFmtId="0" fontId="27" fillId="3" borderId="0" xfId="0" applyFont="1" applyFill="1" applyBorder="1" applyAlignment="1" applyProtection="1">
      <alignment horizontal="center" vertical="center" shrinkToFit="1"/>
      <protection hidden="1"/>
    </xf>
    <xf numFmtId="0" fontId="25" fillId="3" borderId="0" xfId="0" applyFont="1" applyFill="1" applyProtection="1">
      <protection hidden="1"/>
    </xf>
    <xf numFmtId="0" fontId="25" fillId="3" borderId="0" xfId="0" applyFont="1" applyFill="1" applyAlignment="1" applyProtection="1">
      <alignment horizontal="left"/>
      <protection hidden="1"/>
    </xf>
    <xf numFmtId="0" fontId="26" fillId="3" borderId="0" xfId="0" applyFont="1" applyFill="1" applyBorder="1" applyAlignment="1" applyProtection="1">
      <alignment vertical="center" shrinkToFit="1"/>
      <protection hidden="1"/>
    </xf>
    <xf numFmtId="0" fontId="4" fillId="3" borderId="21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right"/>
      <protection hidden="1"/>
    </xf>
    <xf numFmtId="0" fontId="2" fillId="2" borderId="90" xfId="0" applyFont="1" applyFill="1" applyBorder="1" applyAlignment="1" applyProtection="1">
      <alignment shrinkToFit="1"/>
      <protection locked="0"/>
    </xf>
    <xf numFmtId="0" fontId="2" fillId="3" borderId="90" xfId="0" applyFont="1" applyFill="1" applyBorder="1" applyAlignment="1" applyProtection="1">
      <alignment shrinkToFit="1"/>
      <protection hidden="1"/>
    </xf>
    <xf numFmtId="0" fontId="21" fillId="3" borderId="203" xfId="0" applyFont="1" applyFill="1" applyBorder="1" applyAlignment="1" applyProtection="1">
      <alignment horizontal="center" vertical="center" shrinkToFit="1"/>
      <protection hidden="1"/>
    </xf>
    <xf numFmtId="0" fontId="20" fillId="3" borderId="203" xfId="0" applyFont="1" applyFill="1" applyBorder="1" applyAlignment="1" applyProtection="1">
      <alignment horizontal="center" vertical="center" shrinkToFit="1"/>
      <protection hidden="1"/>
    </xf>
    <xf numFmtId="0" fontId="13" fillId="3" borderId="0" xfId="0" applyFont="1" applyFill="1" applyBorder="1" applyAlignment="1" applyProtection="1">
      <alignment shrinkToFit="1"/>
      <protection hidden="1"/>
    </xf>
    <xf numFmtId="0" fontId="16" fillId="3" borderId="0" xfId="0" applyFont="1" applyFill="1" applyBorder="1" applyAlignment="1" applyProtection="1">
      <alignment horizontal="center" textRotation="90" shrinkToFit="1"/>
      <protection hidden="1"/>
    </xf>
    <xf numFmtId="0" fontId="9" fillId="3" borderId="110" xfId="0" applyFont="1" applyFill="1" applyBorder="1" applyAlignment="1" applyProtection="1">
      <alignment horizontal="center" vertical="center" shrinkToFit="1"/>
      <protection hidden="1"/>
    </xf>
    <xf numFmtId="0" fontId="2" fillId="3" borderId="0" xfId="0" applyFont="1" applyFill="1" applyBorder="1" applyAlignment="1" applyProtection="1">
      <alignment shrinkToFit="1"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0" fillId="3" borderId="222" xfId="0" applyFill="1" applyBorder="1" applyProtection="1">
      <protection hidden="1"/>
    </xf>
    <xf numFmtId="0" fontId="4" fillId="3" borderId="0" xfId="0" applyFont="1" applyFill="1" applyBorder="1" applyProtection="1">
      <protection hidden="1"/>
    </xf>
    <xf numFmtId="0" fontId="11" fillId="3" borderId="0" xfId="0" applyFont="1" applyFill="1" applyBorder="1" applyAlignment="1" applyProtection="1">
      <alignment horizontal="center" vertical="center" wrapText="1"/>
      <protection hidden="1"/>
    </xf>
    <xf numFmtId="0" fontId="22" fillId="3" borderId="0" xfId="0" applyFont="1" applyFill="1" applyBorder="1" applyAlignment="1" applyProtection="1">
      <alignment horizontal="center" vertical="center" wrapText="1"/>
      <protection hidden="1"/>
    </xf>
    <xf numFmtId="0" fontId="0" fillId="0" borderId="158" xfId="0" applyBorder="1" applyAlignment="1" applyProtection="1">
      <alignment horizontal="center" vertical="center" shrinkToFit="1"/>
      <protection hidden="1"/>
    </xf>
    <xf numFmtId="0" fontId="0" fillId="0" borderId="136" xfId="0" applyBorder="1" applyAlignment="1" applyProtection="1">
      <alignment horizontal="center" vertical="center" shrinkToFit="1"/>
      <protection hidden="1"/>
    </xf>
    <xf numFmtId="1" fontId="0" fillId="6" borderId="0" xfId="0" applyNumberFormat="1" applyFill="1" applyBorder="1" applyAlignment="1" applyProtection="1">
      <alignment horizontal="center" textRotation="90" shrinkToFit="1"/>
      <protection hidden="1"/>
    </xf>
    <xf numFmtId="1" fontId="0" fillId="6" borderId="0" xfId="0" applyNumberFormat="1" applyFill="1" applyBorder="1" applyAlignment="1" applyProtection="1">
      <alignment textRotation="90" shrinkToFit="1"/>
      <protection hidden="1"/>
    </xf>
    <xf numFmtId="0" fontId="0" fillId="7" borderId="0" xfId="0" applyFill="1" applyBorder="1" applyAlignment="1" applyProtection="1">
      <alignment shrinkToFit="1"/>
      <protection hidden="1"/>
    </xf>
    <xf numFmtId="1" fontId="4" fillId="8" borderId="0" xfId="0" applyNumberFormat="1" applyFont="1" applyFill="1" applyBorder="1" applyAlignment="1" applyProtection="1">
      <alignment textRotation="90" shrinkToFit="1"/>
      <protection hidden="1"/>
    </xf>
    <xf numFmtId="1" fontId="4" fillId="0" borderId="0" xfId="0" applyNumberFormat="1" applyFont="1" applyBorder="1" applyAlignment="1" applyProtection="1">
      <alignment textRotation="90" shrinkToFit="1"/>
      <protection hidden="1"/>
    </xf>
    <xf numFmtId="0" fontId="1" fillId="0" borderId="0" xfId="0" applyFont="1" applyBorder="1" applyAlignment="1" applyProtection="1">
      <alignment shrinkToFit="1"/>
      <protection hidden="1"/>
    </xf>
    <xf numFmtId="164" fontId="0" fillId="6" borderId="0" xfId="0" applyNumberFormat="1" applyFill="1" applyBorder="1" applyAlignment="1" applyProtection="1">
      <alignment horizontal="center" textRotation="90" shrinkToFit="1"/>
      <protection hidden="1"/>
    </xf>
    <xf numFmtId="0" fontId="1" fillId="6" borderId="0" xfId="0" applyFont="1" applyFill="1" applyBorder="1" applyAlignment="1" applyProtection="1">
      <alignment horizontal="center" shrinkToFit="1"/>
      <protection hidden="1"/>
    </xf>
    <xf numFmtId="0" fontId="1" fillId="6" borderId="0" xfId="0" applyFont="1" applyFill="1" applyBorder="1" applyAlignment="1" applyProtection="1">
      <alignment shrinkToFit="1"/>
      <protection hidden="1"/>
    </xf>
    <xf numFmtId="0" fontId="1" fillId="7" borderId="0" xfId="0" applyFont="1" applyFill="1" applyBorder="1" applyAlignment="1" applyProtection="1">
      <alignment shrinkToFit="1"/>
      <protection hidden="1"/>
    </xf>
    <xf numFmtId="164" fontId="4" fillId="8" borderId="0" xfId="0" applyNumberFormat="1" applyFont="1" applyFill="1" applyBorder="1" applyAlignment="1" applyProtection="1">
      <alignment textRotation="90" shrinkToFit="1"/>
      <protection hidden="1"/>
    </xf>
    <xf numFmtId="14" fontId="4" fillId="8" borderId="0" xfId="0" applyNumberFormat="1" applyFont="1" applyFill="1" applyBorder="1" applyAlignment="1" applyProtection="1">
      <alignment textRotation="90" shrinkToFit="1"/>
      <protection hidden="1"/>
    </xf>
    <xf numFmtId="14" fontId="4" fillId="0" borderId="0" xfId="0" applyNumberFormat="1" applyFont="1" applyBorder="1" applyAlignment="1" applyProtection="1">
      <alignment textRotation="90" shrinkToFit="1"/>
      <protection hidden="1"/>
    </xf>
    <xf numFmtId="164" fontId="0" fillId="0" borderId="0" xfId="0" applyNumberFormat="1" applyBorder="1" applyAlignment="1" applyProtection="1">
      <alignment textRotation="90" shrinkToFit="1"/>
      <protection hidden="1"/>
    </xf>
    <xf numFmtId="164" fontId="0" fillId="6" borderId="0" xfId="0" applyNumberFormat="1" applyFill="1" applyBorder="1" applyAlignment="1" applyProtection="1">
      <alignment textRotation="90" shrinkToFit="1"/>
      <protection hidden="1"/>
    </xf>
    <xf numFmtId="164" fontId="4" fillId="0" borderId="0" xfId="0" applyNumberFormat="1" applyFont="1" applyBorder="1" applyAlignment="1" applyProtection="1">
      <alignment textRotation="90" shrinkToFit="1"/>
      <protection hidden="1"/>
    </xf>
    <xf numFmtId="0" fontId="4" fillId="8" borderId="0" xfId="0" applyFont="1" applyFill="1" applyBorder="1" applyAlignment="1" applyProtection="1">
      <alignment textRotation="90" shrinkToFit="1"/>
      <protection hidden="1"/>
    </xf>
    <xf numFmtId="0" fontId="0" fillId="6" borderId="0" xfId="0" applyFill="1" applyBorder="1" applyAlignment="1" applyProtection="1">
      <alignment horizontal="center" textRotation="90"/>
      <protection hidden="1"/>
    </xf>
    <xf numFmtId="0" fontId="0" fillId="6" borderId="0" xfId="0" applyFill="1" applyBorder="1" applyAlignment="1" applyProtection="1">
      <alignment textRotation="90"/>
      <protection hidden="1"/>
    </xf>
    <xf numFmtId="0" fontId="0" fillId="7" borderId="0" xfId="0" applyFill="1" applyBorder="1" applyProtection="1">
      <protection hidden="1"/>
    </xf>
    <xf numFmtId="0" fontId="0" fillId="8" borderId="0" xfId="0" applyFill="1" applyBorder="1" applyAlignment="1" applyProtection="1">
      <alignment textRotation="90"/>
      <protection hidden="1"/>
    </xf>
    <xf numFmtId="0" fontId="0" fillId="0" borderId="0" xfId="0" applyBorder="1" applyAlignment="1" applyProtection="1">
      <alignment textRotation="90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6" borderId="0" xfId="0" applyFill="1" applyBorder="1" applyAlignment="1" applyProtection="1">
      <alignment horizontal="center" vertical="center" shrinkToFit="1"/>
      <protection hidden="1"/>
    </xf>
    <xf numFmtId="0" fontId="0" fillId="6" borderId="0" xfId="0" applyFill="1" applyBorder="1" applyAlignment="1" applyProtection="1">
      <alignment vertical="center" shrinkToFit="1"/>
      <protection hidden="1"/>
    </xf>
    <xf numFmtId="0" fontId="0" fillId="7" borderId="0" xfId="0" applyFill="1" applyBorder="1" applyAlignment="1" applyProtection="1">
      <alignment vertical="center" shrinkToFit="1"/>
      <protection hidden="1"/>
    </xf>
    <xf numFmtId="0" fontId="0" fillId="8" borderId="0" xfId="0" applyFill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protection hidden="1"/>
    </xf>
    <xf numFmtId="14" fontId="0" fillId="0" borderId="0" xfId="0" applyNumberFormat="1" applyBorder="1" applyProtection="1">
      <protection hidden="1"/>
    </xf>
    <xf numFmtId="0" fontId="0" fillId="0" borderId="89" xfId="0" applyBorder="1" applyProtection="1">
      <protection hidden="1"/>
    </xf>
    <xf numFmtId="0" fontId="0" fillId="3" borderId="223" xfId="0" applyFill="1" applyBorder="1" applyAlignment="1" applyProtection="1">
      <alignment vertical="center" shrinkToFit="1"/>
      <protection hidden="1"/>
    </xf>
    <xf numFmtId="0" fontId="13" fillId="3" borderId="224" xfId="0" applyFont="1" applyFill="1" applyBorder="1" applyAlignment="1" applyProtection="1">
      <alignment horizontal="center" textRotation="90" shrinkToFit="1"/>
      <protection hidden="1"/>
    </xf>
    <xf numFmtId="0" fontId="13" fillId="3" borderId="225" xfId="0" applyFont="1" applyFill="1" applyBorder="1" applyAlignment="1" applyProtection="1">
      <alignment horizontal="center" textRotation="90" shrinkToFit="1"/>
      <protection hidden="1"/>
    </xf>
    <xf numFmtId="0" fontId="13" fillId="3" borderId="226" xfId="0" applyFont="1" applyFill="1" applyBorder="1" applyAlignment="1" applyProtection="1">
      <alignment horizontal="center" textRotation="90" shrinkToFit="1"/>
      <protection hidden="1"/>
    </xf>
    <xf numFmtId="0" fontId="13" fillId="3" borderId="227" xfId="0" applyFont="1" applyFill="1" applyBorder="1" applyAlignment="1" applyProtection="1">
      <alignment horizontal="center" textRotation="90" shrinkToFit="1"/>
      <protection hidden="1"/>
    </xf>
    <xf numFmtId="0" fontId="13" fillId="3" borderId="228" xfId="0" applyFont="1" applyFill="1" applyBorder="1" applyAlignment="1" applyProtection="1">
      <alignment horizontal="center" textRotation="90" shrinkToFit="1"/>
      <protection hidden="1"/>
    </xf>
    <xf numFmtId="0" fontId="13" fillId="3" borderId="229" xfId="0" applyFont="1" applyFill="1" applyBorder="1" applyAlignment="1" applyProtection="1">
      <alignment horizontal="center" textRotation="90" shrinkToFit="1"/>
      <protection hidden="1"/>
    </xf>
    <xf numFmtId="0" fontId="16" fillId="3" borderId="230" xfId="0" applyFont="1" applyFill="1" applyBorder="1" applyAlignment="1" applyProtection="1">
      <alignment horizontal="center" textRotation="90" shrinkToFit="1"/>
      <protection hidden="1"/>
    </xf>
    <xf numFmtId="0" fontId="13" fillId="3" borderId="231" xfId="0" applyFont="1" applyFill="1" applyBorder="1" applyAlignment="1" applyProtection="1">
      <alignment horizontal="center" textRotation="90" shrinkToFit="1"/>
      <protection hidden="1"/>
    </xf>
    <xf numFmtId="0" fontId="16" fillId="3" borderId="232" xfId="0" applyFont="1" applyFill="1" applyBorder="1" applyAlignment="1" applyProtection="1">
      <alignment horizontal="center" textRotation="90" shrinkToFit="1"/>
      <protection hidden="1"/>
    </xf>
    <xf numFmtId="0" fontId="16" fillId="3" borderId="233" xfId="0" applyFont="1" applyFill="1" applyBorder="1" applyAlignment="1" applyProtection="1">
      <alignment horizontal="center" textRotation="90" shrinkToFit="1"/>
      <protection hidden="1"/>
    </xf>
    <xf numFmtId="0" fontId="0" fillId="3" borderId="234" xfId="0" applyFill="1" applyBorder="1" applyAlignment="1" applyProtection="1">
      <alignment horizontal="center" vertical="center" shrinkToFit="1"/>
      <protection hidden="1"/>
    </xf>
    <xf numFmtId="0" fontId="4" fillId="3" borderId="234" xfId="0" applyFont="1" applyFill="1" applyBorder="1" applyAlignment="1" applyProtection="1">
      <alignment horizontal="center" vertical="center" shrinkToFit="1"/>
      <protection hidden="1"/>
    </xf>
    <xf numFmtId="0" fontId="3" fillId="3" borderId="234" xfId="0" applyFont="1" applyFill="1" applyBorder="1" applyAlignment="1" applyProtection="1">
      <alignment horizontal="center" vertical="center" shrinkToFit="1"/>
      <protection hidden="1"/>
    </xf>
    <xf numFmtId="0" fontId="5" fillId="3" borderId="234" xfId="0" applyFont="1" applyFill="1" applyBorder="1" applyAlignment="1" applyProtection="1">
      <alignment horizontal="center" vertical="center" shrinkToFit="1"/>
      <protection hidden="1"/>
    </xf>
    <xf numFmtId="0" fontId="18" fillId="3" borderId="234" xfId="0" applyFont="1" applyFill="1" applyBorder="1" applyAlignment="1" applyProtection="1">
      <alignment horizontal="center" vertical="center" shrinkToFit="1"/>
      <protection hidden="1"/>
    </xf>
    <xf numFmtId="0" fontId="0" fillId="3" borderId="234" xfId="0" applyFill="1" applyBorder="1" applyAlignment="1" applyProtection="1">
      <alignment vertical="center" shrinkToFit="1"/>
      <protection hidden="1"/>
    </xf>
    <xf numFmtId="0" fontId="0" fillId="3" borderId="234" xfId="0" applyFill="1" applyBorder="1" applyProtection="1">
      <protection hidden="1"/>
    </xf>
    <xf numFmtId="0" fontId="7" fillId="3" borderId="0" xfId="0" applyFont="1" applyFill="1" applyBorder="1" applyAlignment="1" applyProtection="1">
      <alignment horizontal="center" shrinkToFit="1"/>
      <protection hidden="1"/>
    </xf>
    <xf numFmtId="0" fontId="21" fillId="9" borderId="203" xfId="0" applyFont="1" applyFill="1" applyBorder="1" applyAlignment="1" applyProtection="1">
      <alignment horizontal="center" vertical="center" shrinkToFit="1"/>
      <protection hidden="1"/>
    </xf>
    <xf numFmtId="0" fontId="21" fillId="9" borderId="166" xfId="0" applyFont="1" applyFill="1" applyBorder="1" applyAlignment="1" applyProtection="1">
      <alignment horizontal="center" vertical="center" shrinkToFit="1"/>
      <protection hidden="1"/>
    </xf>
    <xf numFmtId="1" fontId="4" fillId="8" borderId="235" xfId="0" applyNumberFormat="1" applyFont="1" applyFill="1" applyBorder="1" applyAlignment="1" applyProtection="1">
      <alignment textRotation="90" shrinkToFit="1"/>
      <protection hidden="1"/>
    </xf>
    <xf numFmtId="14" fontId="4" fillId="8" borderId="2" xfId="0" applyNumberFormat="1" applyFont="1" applyFill="1" applyBorder="1" applyAlignment="1" applyProtection="1">
      <alignment textRotation="90" shrinkToFit="1"/>
      <protection hidden="1"/>
    </xf>
    <xf numFmtId="164" fontId="4" fillId="8" borderId="236" xfId="0" applyNumberFormat="1" applyFont="1" applyFill="1" applyBorder="1" applyAlignment="1" applyProtection="1">
      <alignment textRotation="90" shrinkToFit="1"/>
      <protection hidden="1"/>
    </xf>
    <xf numFmtId="0" fontId="4" fillId="8" borderId="15" xfId="0" applyFont="1" applyFill="1" applyBorder="1" applyAlignment="1" applyProtection="1">
      <alignment textRotation="90" shrinkToFit="1"/>
      <protection hidden="1"/>
    </xf>
    <xf numFmtId="0" fontId="4" fillId="8" borderId="2" xfId="0" applyFont="1" applyFill="1" applyBorder="1" applyAlignment="1" applyProtection="1">
      <alignment textRotation="90" shrinkToFit="1"/>
      <protection hidden="1"/>
    </xf>
    <xf numFmtId="0" fontId="0" fillId="8" borderId="237" xfId="0" applyFill="1" applyBorder="1" applyAlignment="1" applyProtection="1">
      <alignment textRotation="90"/>
      <protection hidden="1"/>
    </xf>
    <xf numFmtId="1" fontId="4" fillId="0" borderId="103" xfId="0" applyNumberFormat="1" applyFont="1" applyBorder="1" applyAlignment="1" applyProtection="1">
      <alignment textRotation="90" shrinkToFit="1"/>
      <protection hidden="1"/>
    </xf>
    <xf numFmtId="1" fontId="4" fillId="0" borderId="110" xfId="0" applyNumberFormat="1" applyFont="1" applyBorder="1" applyAlignment="1" applyProtection="1">
      <alignment textRotation="90" shrinkToFit="1"/>
      <protection hidden="1"/>
    </xf>
    <xf numFmtId="14" fontId="4" fillId="0" borderId="103" xfId="0" applyNumberFormat="1" applyFont="1" applyBorder="1" applyAlignment="1" applyProtection="1">
      <alignment textRotation="90" shrinkToFit="1"/>
      <protection hidden="1"/>
    </xf>
    <xf numFmtId="14" fontId="4" fillId="0" borderId="110" xfId="0" applyNumberFormat="1" applyFont="1" applyBorder="1" applyAlignment="1" applyProtection="1">
      <alignment textRotation="90" shrinkToFit="1"/>
      <protection hidden="1"/>
    </xf>
    <xf numFmtId="164" fontId="4" fillId="0" borderId="103" xfId="0" applyNumberFormat="1" applyFont="1" applyBorder="1" applyAlignment="1" applyProtection="1">
      <alignment textRotation="90" shrinkToFit="1"/>
      <protection hidden="1"/>
    </xf>
    <xf numFmtId="164" fontId="4" fillId="0" borderId="110" xfId="0" applyNumberFormat="1" applyFont="1" applyBorder="1" applyAlignment="1" applyProtection="1">
      <alignment textRotation="90" shrinkToFit="1"/>
      <protection hidden="1"/>
    </xf>
    <xf numFmtId="0" fontId="4" fillId="0" borderId="103" xfId="0" applyFont="1" applyBorder="1" applyAlignment="1" applyProtection="1">
      <alignment textRotation="90" shrinkToFit="1"/>
      <protection hidden="1"/>
    </xf>
    <xf numFmtId="0" fontId="4" fillId="0" borderId="110" xfId="0" applyFont="1" applyBorder="1" applyAlignment="1" applyProtection="1">
      <alignment textRotation="90" shrinkToFit="1"/>
      <protection hidden="1"/>
    </xf>
    <xf numFmtId="0" fontId="0" fillId="0" borderId="103" xfId="0" applyBorder="1" applyAlignment="1" applyProtection="1">
      <alignment textRotation="90"/>
      <protection hidden="1"/>
    </xf>
    <xf numFmtId="0" fontId="0" fillId="0" borderId="110" xfId="0" applyBorder="1" applyAlignment="1" applyProtection="1">
      <alignment textRotation="90"/>
      <protection hidden="1"/>
    </xf>
    <xf numFmtId="0" fontId="0" fillId="6" borderId="103" xfId="0" applyFill="1" applyBorder="1" applyAlignment="1" applyProtection="1">
      <alignment vertical="center" shrinkToFit="1"/>
      <protection hidden="1"/>
    </xf>
    <xf numFmtId="0" fontId="0" fillId="0" borderId="110" xfId="0" applyBorder="1" applyAlignment="1" applyProtection="1">
      <alignment vertical="center" shrinkToFit="1"/>
      <protection hidden="1"/>
    </xf>
    <xf numFmtId="0" fontId="0" fillId="3" borderId="0" xfId="0" applyFill="1" applyBorder="1" applyAlignment="1" applyProtection="1">
      <alignment horizontal="center" vertical="center" shrinkToFit="1"/>
      <protection hidden="1"/>
    </xf>
    <xf numFmtId="0" fontId="0" fillId="3" borderId="225" xfId="0" applyFill="1" applyBorder="1" applyAlignment="1" applyProtection="1">
      <alignment horizontal="center" vertical="center" shrinkToFit="1"/>
      <protection hidden="1"/>
    </xf>
    <xf numFmtId="0" fontId="4" fillId="3" borderId="238" xfId="0" applyFont="1" applyFill="1" applyBorder="1" applyAlignment="1" applyProtection="1">
      <alignment horizontal="center" vertical="center" shrinkToFit="1"/>
      <protection hidden="1"/>
    </xf>
    <xf numFmtId="0" fontId="4" fillId="3" borderId="239" xfId="0" applyFont="1" applyFill="1" applyBorder="1" applyAlignment="1" applyProtection="1">
      <alignment horizontal="center" vertical="center" shrinkToFit="1"/>
      <protection hidden="1"/>
    </xf>
    <xf numFmtId="0" fontId="0" fillId="3" borderId="21" xfId="0" applyFill="1" applyBorder="1" applyProtection="1">
      <protection hidden="1"/>
    </xf>
    <xf numFmtId="0" fontId="0" fillId="3" borderId="15" xfId="0" applyFill="1" applyBorder="1" applyAlignment="1" applyProtection="1">
      <alignment horizontal="center" vertical="center" shrinkToFit="1"/>
      <protection hidden="1"/>
    </xf>
    <xf numFmtId="0" fontId="4" fillId="3" borderId="90" xfId="0" applyFont="1" applyFill="1" applyBorder="1" applyAlignment="1" applyProtection="1">
      <alignment horizontal="center" vertical="center" shrinkToFit="1"/>
      <protection hidden="1"/>
    </xf>
    <xf numFmtId="0" fontId="4" fillId="3" borderId="17" xfId="0" applyFont="1" applyFill="1" applyBorder="1" applyAlignment="1" applyProtection="1">
      <alignment horizontal="center" vertical="center" shrinkToFit="1"/>
      <protection hidden="1"/>
    </xf>
    <xf numFmtId="0" fontId="4" fillId="3" borderId="225" xfId="0" applyFont="1" applyFill="1" applyBorder="1" applyAlignment="1" applyProtection="1">
      <alignment horizontal="center" vertical="center" shrinkToFit="1"/>
      <protection hidden="1"/>
    </xf>
    <xf numFmtId="0" fontId="4" fillId="3" borderId="15" xfId="0" applyFont="1" applyFill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shrinkToFit="1"/>
      <protection hidden="1"/>
    </xf>
    <xf numFmtId="0" fontId="5" fillId="4" borderId="240" xfId="0" applyFont="1" applyFill="1" applyBorder="1" applyProtection="1">
      <protection hidden="1"/>
    </xf>
    <xf numFmtId="0" fontId="2" fillId="0" borderId="243" xfId="0" applyFont="1" applyBorder="1" applyAlignment="1" applyProtection="1">
      <alignment horizontal="center" vertical="center" shrinkToFit="1"/>
      <protection hidden="1"/>
    </xf>
    <xf numFmtId="0" fontId="2" fillId="0" borderId="45" xfId="0" applyFont="1" applyBorder="1" applyAlignment="1" applyProtection="1">
      <alignment horizontal="center" vertical="center" shrinkToFit="1"/>
      <protection hidden="1"/>
    </xf>
    <xf numFmtId="0" fontId="2" fillId="0" borderId="49" xfId="0" applyFont="1" applyBorder="1" applyAlignment="1" applyProtection="1">
      <alignment horizontal="center" vertical="center" shrinkToFit="1"/>
      <protection hidden="1"/>
    </xf>
    <xf numFmtId="0" fontId="0" fillId="2" borderId="50" xfId="0" applyFill="1" applyBorder="1" applyAlignment="1" applyProtection="1">
      <alignment shrinkToFit="1"/>
      <protection locked="0"/>
    </xf>
    <xf numFmtId="0" fontId="32" fillId="2" borderId="39" xfId="0" applyFont="1" applyFill="1" applyBorder="1" applyAlignment="1" applyProtection="1">
      <alignment horizontal="center" vertical="center" shrinkToFit="1"/>
      <protection locked="0"/>
    </xf>
    <xf numFmtId="0" fontId="32" fillId="2" borderId="40" xfId="0" applyFont="1" applyFill="1" applyBorder="1" applyAlignment="1" applyProtection="1">
      <alignment horizontal="center" vertical="center" shrinkToFit="1"/>
      <protection locked="0"/>
    </xf>
    <xf numFmtId="0" fontId="32" fillId="2" borderId="45" xfId="0" applyFont="1" applyFill="1" applyBorder="1" applyAlignment="1" applyProtection="1">
      <alignment horizontal="center" vertical="center" shrinkToFit="1"/>
      <protection locked="0"/>
    </xf>
    <xf numFmtId="0" fontId="32" fillId="2" borderId="33" xfId="0" applyFont="1" applyFill="1" applyBorder="1" applyAlignment="1" applyProtection="1">
      <alignment horizontal="center" vertical="center" shrinkToFit="1"/>
      <protection locked="0"/>
    </xf>
    <xf numFmtId="0" fontId="32" fillId="2" borderId="49" xfId="0" applyFont="1" applyFill="1" applyBorder="1" applyAlignment="1" applyProtection="1">
      <alignment horizontal="center" vertical="center" shrinkToFit="1"/>
      <protection locked="0"/>
    </xf>
    <xf numFmtId="0" fontId="32" fillId="2" borderId="50" xfId="0" applyFont="1" applyFill="1" applyBorder="1" applyAlignment="1" applyProtection="1">
      <alignment horizontal="center" vertical="center" shrinkToFit="1"/>
      <protection locked="0"/>
    </xf>
    <xf numFmtId="0" fontId="33" fillId="2" borderId="40" xfId="0" applyFont="1" applyFill="1" applyBorder="1" applyAlignment="1" applyProtection="1">
      <alignment horizontal="center" vertical="center" shrinkToFit="1"/>
      <protection locked="0"/>
    </xf>
    <xf numFmtId="0" fontId="33" fillId="2" borderId="42" xfId="0" applyFont="1" applyFill="1" applyBorder="1" applyAlignment="1" applyProtection="1">
      <alignment horizontal="center" vertical="center" shrinkToFit="1"/>
      <protection locked="0"/>
    </xf>
    <xf numFmtId="0" fontId="33" fillId="2" borderId="33" xfId="0" applyFont="1" applyFill="1" applyBorder="1" applyAlignment="1" applyProtection="1">
      <alignment horizontal="center" vertical="center" shrinkToFit="1"/>
      <protection locked="0"/>
    </xf>
    <xf numFmtId="0" fontId="33" fillId="2" borderId="47" xfId="0" applyFont="1" applyFill="1" applyBorder="1" applyAlignment="1" applyProtection="1">
      <alignment horizontal="center" vertical="center" shrinkToFit="1"/>
      <protection locked="0"/>
    </xf>
    <xf numFmtId="0" fontId="33" fillId="2" borderId="50" xfId="0" applyFont="1" applyFill="1" applyBorder="1" applyAlignment="1" applyProtection="1">
      <alignment horizontal="center" vertical="center" shrinkToFit="1"/>
      <protection locked="0"/>
    </xf>
    <xf numFmtId="0" fontId="33" fillId="2" borderId="52" xfId="0" applyFont="1" applyFill="1" applyBorder="1" applyAlignment="1" applyProtection="1">
      <alignment horizontal="center" vertical="center" shrinkToFit="1"/>
      <protection locked="0"/>
    </xf>
    <xf numFmtId="0" fontId="34" fillId="3" borderId="1" xfId="0" applyFont="1" applyFill="1" applyBorder="1" applyAlignment="1" applyProtection="1">
      <alignment textRotation="90" shrinkToFit="1"/>
      <protection hidden="1"/>
    </xf>
    <xf numFmtId="0" fontId="34" fillId="3" borderId="8" xfId="0" applyFont="1" applyFill="1" applyBorder="1" applyAlignment="1" applyProtection="1">
      <alignment textRotation="90" shrinkToFit="1"/>
      <protection hidden="1"/>
    </xf>
    <xf numFmtId="0" fontId="34" fillId="3" borderId="10" xfId="0" applyFont="1" applyFill="1" applyBorder="1" applyAlignment="1" applyProtection="1">
      <alignment textRotation="90" shrinkToFit="1"/>
      <protection hidden="1"/>
    </xf>
    <xf numFmtId="0" fontId="34" fillId="3" borderId="11" xfId="0" applyFont="1" applyFill="1" applyBorder="1" applyAlignment="1" applyProtection="1">
      <alignment textRotation="90" shrinkToFit="1"/>
      <protection hidden="1"/>
    </xf>
    <xf numFmtId="0" fontId="16" fillId="3" borderId="185" xfId="0" applyFont="1" applyFill="1" applyBorder="1" applyAlignment="1" applyProtection="1">
      <alignment horizontal="center" textRotation="90" shrinkToFit="1"/>
      <protection hidden="1"/>
    </xf>
    <xf numFmtId="0" fontId="16" fillId="3" borderId="186" xfId="0" applyFont="1" applyFill="1" applyBorder="1" applyAlignment="1" applyProtection="1">
      <alignment horizontal="center" textRotation="90" shrinkToFit="1"/>
      <protection hidden="1"/>
    </xf>
    <xf numFmtId="0" fontId="16" fillId="3" borderId="197" xfId="0" applyFont="1" applyFill="1" applyBorder="1" applyAlignment="1" applyProtection="1">
      <alignment horizontal="center" textRotation="90" shrinkToFit="1"/>
      <protection hidden="1"/>
    </xf>
    <xf numFmtId="0" fontId="16" fillId="3" borderId="187" xfId="0" applyFont="1" applyFill="1" applyBorder="1" applyAlignment="1" applyProtection="1">
      <alignment horizontal="center" textRotation="90" shrinkToFit="1"/>
      <protection hidden="1"/>
    </xf>
    <xf numFmtId="0" fontId="33" fillId="2" borderId="189" xfId="0" applyFont="1" applyFill="1" applyBorder="1" applyAlignment="1" applyProtection="1">
      <alignment horizontal="center" vertical="center" shrinkToFit="1"/>
      <protection locked="0"/>
    </xf>
    <xf numFmtId="0" fontId="33" fillId="2" borderId="190" xfId="0" applyFont="1" applyFill="1" applyBorder="1" applyAlignment="1" applyProtection="1">
      <alignment horizontal="center" vertical="center" shrinkToFit="1"/>
      <protection locked="0"/>
    </xf>
    <xf numFmtId="0" fontId="33" fillId="2" borderId="199" xfId="0" applyFont="1" applyFill="1" applyBorder="1" applyAlignment="1" applyProtection="1">
      <alignment horizontal="center" vertical="center" shrinkToFit="1"/>
      <protection locked="0"/>
    </xf>
    <xf numFmtId="0" fontId="33" fillId="2" borderId="191" xfId="0" applyFont="1" applyFill="1" applyBorder="1" applyAlignment="1" applyProtection="1">
      <alignment horizontal="center" vertical="center" shrinkToFit="1"/>
      <protection locked="0"/>
    </xf>
    <xf numFmtId="0" fontId="33" fillId="2" borderId="192" xfId="0" applyFont="1" applyFill="1" applyBorder="1" applyAlignment="1" applyProtection="1">
      <alignment horizontal="center" vertical="center" shrinkToFit="1"/>
      <protection locked="0"/>
    </xf>
    <xf numFmtId="0" fontId="33" fillId="2" borderId="200" xfId="0" applyFont="1" applyFill="1" applyBorder="1" applyAlignment="1" applyProtection="1">
      <alignment horizontal="center" vertical="center" shrinkToFit="1"/>
      <protection locked="0"/>
    </xf>
    <xf numFmtId="0" fontId="33" fillId="2" borderId="193" xfId="0" applyFont="1" applyFill="1" applyBorder="1" applyAlignment="1" applyProtection="1">
      <alignment horizontal="center" vertical="center" shrinkToFit="1"/>
      <protection locked="0"/>
    </xf>
    <xf numFmtId="0" fontId="33" fillId="2" borderId="194" xfId="0" applyFont="1" applyFill="1" applyBorder="1" applyAlignment="1" applyProtection="1">
      <alignment horizontal="center" vertical="center" shrinkToFit="1"/>
      <protection locked="0"/>
    </xf>
    <xf numFmtId="0" fontId="33" fillId="2" borderId="201" xfId="0" applyFont="1" applyFill="1" applyBorder="1" applyAlignment="1" applyProtection="1">
      <alignment horizontal="center" vertical="center" shrinkToFit="1"/>
      <protection locked="0"/>
    </xf>
    <xf numFmtId="0" fontId="0" fillId="8" borderId="245" xfId="0" applyFill="1" applyBorder="1" applyAlignment="1" applyProtection="1">
      <alignment horizontal="center" vertical="center" shrinkToFit="1"/>
      <protection hidden="1"/>
    </xf>
    <xf numFmtId="0" fontId="0" fillId="8" borderId="92" xfId="0" applyFill="1" applyBorder="1" applyAlignment="1" applyProtection="1">
      <alignment horizontal="center" vertical="center" shrinkToFit="1"/>
      <protection hidden="1"/>
    </xf>
    <xf numFmtId="0" fontId="0" fillId="8" borderId="246" xfId="0" applyFill="1" applyBorder="1" applyAlignment="1" applyProtection="1">
      <alignment horizontal="center" vertical="center" shrinkToFit="1"/>
      <protection hidden="1"/>
    </xf>
    <xf numFmtId="0" fontId="0" fillId="8" borderId="247" xfId="0" applyFill="1" applyBorder="1" applyAlignment="1" applyProtection="1">
      <alignment horizontal="center" vertical="center" shrinkToFit="1"/>
      <protection hidden="1"/>
    </xf>
    <xf numFmtId="0" fontId="0" fillId="8" borderId="248" xfId="0" applyFill="1" applyBorder="1" applyAlignment="1" applyProtection="1">
      <alignment horizontal="center" vertical="center" shrinkToFit="1"/>
      <protection hidden="1"/>
    </xf>
    <xf numFmtId="0" fontId="0" fillId="6" borderId="245" xfId="0" applyFill="1" applyBorder="1" applyAlignment="1" applyProtection="1">
      <alignment horizontal="center" vertical="center" shrinkToFit="1"/>
      <protection hidden="1"/>
    </xf>
    <xf numFmtId="0" fontId="0" fillId="6" borderId="245" xfId="0" applyFill="1" applyBorder="1" applyAlignment="1" applyProtection="1">
      <alignment vertical="center" shrinkToFit="1"/>
      <protection hidden="1"/>
    </xf>
    <xf numFmtId="0" fontId="0" fillId="0" borderId="245" xfId="0" applyBorder="1" applyAlignment="1" applyProtection="1">
      <alignment vertical="center" shrinkToFit="1"/>
      <protection hidden="1"/>
    </xf>
    <xf numFmtId="0" fontId="0" fillId="7" borderId="245" xfId="0" applyFill="1" applyBorder="1" applyAlignment="1" applyProtection="1">
      <alignment vertical="center" shrinkToFit="1"/>
      <protection hidden="1"/>
    </xf>
    <xf numFmtId="0" fontId="0" fillId="8" borderId="249" xfId="0" applyFill="1" applyBorder="1" applyAlignment="1" applyProtection="1">
      <alignment horizontal="center" vertical="center" shrinkToFit="1"/>
      <protection hidden="1"/>
    </xf>
    <xf numFmtId="0" fontId="0" fillId="6" borderId="92" xfId="0" applyFill="1" applyBorder="1" applyAlignment="1" applyProtection="1">
      <alignment horizontal="center" vertical="center" shrinkToFit="1"/>
      <protection hidden="1"/>
    </xf>
    <xf numFmtId="0" fontId="0" fillId="6" borderId="92" xfId="0" applyFill="1" applyBorder="1" applyAlignment="1" applyProtection="1">
      <alignment vertical="center" shrinkToFit="1"/>
      <protection hidden="1"/>
    </xf>
    <xf numFmtId="0" fontId="0" fillId="0" borderId="92" xfId="0" applyBorder="1" applyAlignment="1" applyProtection="1">
      <alignment vertical="center" shrinkToFit="1"/>
      <protection hidden="1"/>
    </xf>
    <xf numFmtId="0" fontId="0" fillId="7" borderId="92" xfId="0" applyFill="1" applyBorder="1" applyAlignment="1" applyProtection="1">
      <alignment vertical="center" shrinkToFit="1"/>
      <protection hidden="1"/>
    </xf>
    <xf numFmtId="0" fontId="0" fillId="8" borderId="151" xfId="0" applyFill="1" applyBorder="1" applyAlignment="1" applyProtection="1">
      <alignment horizontal="center" vertical="center" shrinkToFit="1"/>
      <protection hidden="1"/>
    </xf>
    <xf numFmtId="0" fontId="35" fillId="3" borderId="0" xfId="0" applyFont="1" applyFill="1" applyBorder="1" applyAlignment="1" applyProtection="1">
      <alignment vertical="center" wrapText="1" shrinkToFit="1"/>
      <protection hidden="1"/>
    </xf>
    <xf numFmtId="164" fontId="36" fillId="0" borderId="150" xfId="0" applyNumberFormat="1" applyFont="1" applyBorder="1" applyAlignment="1" applyProtection="1">
      <alignment horizontal="center" vertical="center" textRotation="90" shrinkToFit="1"/>
      <protection hidden="1"/>
    </xf>
    <xf numFmtId="164" fontId="36" fillId="0" borderId="92" xfId="0" applyNumberFormat="1" applyFont="1" applyBorder="1" applyAlignment="1" applyProtection="1">
      <alignment horizontal="center" vertical="center" textRotation="90" shrinkToFit="1"/>
      <protection hidden="1"/>
    </xf>
    <xf numFmtId="164" fontId="36" fillId="0" borderId="151" xfId="0" applyNumberFormat="1" applyFont="1" applyBorder="1" applyAlignment="1" applyProtection="1">
      <alignment horizontal="center" vertical="center" textRotation="90" shrinkToFit="1"/>
      <protection hidden="1"/>
    </xf>
    <xf numFmtId="0" fontId="0" fillId="12" borderId="125" xfId="0" applyFill="1" applyBorder="1" applyAlignment="1" applyProtection="1">
      <alignment horizontal="center" vertical="center" shrinkToFit="1"/>
      <protection hidden="1"/>
    </xf>
    <xf numFmtId="0" fontId="0" fillId="12" borderId="250" xfId="0" applyFill="1" applyBorder="1" applyAlignment="1" applyProtection="1">
      <alignment horizontal="center" vertical="center" shrinkToFit="1"/>
      <protection hidden="1"/>
    </xf>
    <xf numFmtId="0" fontId="4" fillId="12" borderId="170" xfId="0" applyFont="1" applyFill="1" applyBorder="1" applyAlignment="1" applyProtection="1">
      <alignment horizontal="center" vertical="center" shrinkToFit="1"/>
      <protection hidden="1"/>
    </xf>
    <xf numFmtId="0" fontId="4" fillId="12" borderId="171" xfId="0" applyFont="1" applyFill="1" applyBorder="1" applyAlignment="1" applyProtection="1">
      <alignment horizontal="center" vertical="center" shrinkToFit="1"/>
      <protection hidden="1"/>
    </xf>
    <xf numFmtId="0" fontId="4" fillId="12" borderId="172" xfId="0" applyFont="1" applyFill="1" applyBorder="1" applyAlignment="1" applyProtection="1">
      <alignment horizontal="center" vertical="center" shrinkToFit="1"/>
      <protection hidden="1"/>
    </xf>
    <xf numFmtId="0" fontId="3" fillId="12" borderId="251" xfId="0" applyFont="1" applyFill="1" applyBorder="1" applyAlignment="1" applyProtection="1">
      <alignment horizontal="center" vertical="center" shrinkToFit="1"/>
      <protection hidden="1"/>
    </xf>
    <xf numFmtId="0" fontId="5" fillId="12" borderId="172" xfId="0" applyFont="1" applyFill="1" applyBorder="1" applyAlignment="1" applyProtection="1">
      <alignment horizontal="center" vertical="center" shrinkToFit="1"/>
      <protection hidden="1"/>
    </xf>
    <xf numFmtId="0" fontId="18" fillId="12" borderId="250" xfId="0" applyFont="1" applyFill="1" applyBorder="1" applyAlignment="1" applyProtection="1">
      <alignment horizontal="center" vertical="center" shrinkToFit="1"/>
      <protection hidden="1"/>
    </xf>
    <xf numFmtId="0" fontId="0" fillId="12" borderId="202" xfId="0" applyFill="1" applyBorder="1" applyAlignment="1" applyProtection="1">
      <alignment vertical="center" shrinkToFit="1"/>
      <protection hidden="1"/>
    </xf>
    <xf numFmtId="0" fontId="20" fillId="12" borderId="250" xfId="0" applyFont="1" applyFill="1" applyBorder="1" applyAlignment="1" applyProtection="1">
      <alignment horizontal="center" vertical="center" shrinkToFit="1"/>
      <protection hidden="1"/>
    </xf>
    <xf numFmtId="0" fontId="21" fillId="12" borderId="25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 vertical="center" shrinkToFit="1"/>
      <protection hidden="1"/>
    </xf>
    <xf numFmtId="0" fontId="4" fillId="3" borderId="0" xfId="0" applyFont="1" applyFill="1" applyBorder="1" applyAlignment="1" applyProtection="1">
      <alignment horizontal="center" vertical="center" shrinkToFit="1"/>
      <protection hidden="1"/>
    </xf>
    <xf numFmtId="0" fontId="4" fillId="3" borderId="222" xfId="0" applyFont="1" applyFill="1" applyBorder="1" applyAlignment="1" applyProtection="1">
      <alignment horizontal="center" vertical="center" shrinkToFit="1"/>
      <protection hidden="1"/>
    </xf>
    <xf numFmtId="0" fontId="26" fillId="3" borderId="0" xfId="0" applyFont="1" applyFill="1" applyBorder="1" applyAlignment="1" applyProtection="1">
      <alignment horizontal="center" vertical="center" shrinkToFit="1"/>
      <protection hidden="1"/>
    </xf>
    <xf numFmtId="0" fontId="26" fillId="3" borderId="0" xfId="0" applyFont="1" applyFill="1" applyBorder="1" applyAlignment="1" applyProtection="1">
      <alignment horizontal="left" vertical="center" indent="4" shrinkToFit="1"/>
      <protection hidden="1"/>
    </xf>
    <xf numFmtId="0" fontId="23" fillId="3" borderId="0" xfId="0" applyFont="1" applyFill="1" applyBorder="1" applyAlignment="1" applyProtection="1">
      <alignment vertical="center" shrinkToFit="1"/>
      <protection hidden="1"/>
    </xf>
    <xf numFmtId="0" fontId="13" fillId="3" borderId="0" xfId="0" applyFont="1" applyFill="1" applyBorder="1" applyAlignment="1" applyProtection="1">
      <alignment horizontal="center" textRotation="90" shrinkToFit="1"/>
      <protection hidden="1"/>
    </xf>
    <xf numFmtId="0" fontId="0" fillId="3" borderId="0" xfId="0" applyFill="1" applyBorder="1" applyProtection="1">
      <protection hidden="1"/>
    </xf>
    <xf numFmtId="0" fontId="10" fillId="3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 vertical="center" shrinkToFit="1"/>
      <protection hidden="1"/>
    </xf>
    <xf numFmtId="0" fontId="4" fillId="3" borderId="0" xfId="0" applyFont="1" applyFill="1" applyBorder="1" applyAlignment="1" applyProtection="1">
      <alignment horizontal="center" vertical="center" shrinkToFit="1"/>
      <protection hidden="1"/>
    </xf>
    <xf numFmtId="0" fontId="4" fillId="3" borderId="222" xfId="0" applyFont="1" applyFill="1" applyBorder="1" applyAlignment="1" applyProtection="1">
      <alignment horizontal="center" vertical="center" shrinkToFit="1"/>
      <protection hidden="1"/>
    </xf>
    <xf numFmtId="0" fontId="0" fillId="3" borderId="0" xfId="0" applyFill="1" applyBorder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252" xfId="0" applyFont="1" applyBorder="1" applyAlignment="1" applyProtection="1">
      <alignment horizontal="center" vertical="center" shrinkToFit="1"/>
      <protection hidden="1"/>
    </xf>
    <xf numFmtId="0" fontId="0" fillId="3" borderId="253" xfId="0" applyFill="1" applyBorder="1" applyAlignment="1" applyProtection="1">
      <alignment vertical="center" shrinkToFit="1"/>
      <protection hidden="1"/>
    </xf>
    <xf numFmtId="0" fontId="0" fillId="2" borderId="254" xfId="0" applyFill="1" applyBorder="1" applyAlignment="1" applyProtection="1">
      <alignment horizontal="center" vertical="center" shrinkToFit="1"/>
      <protection locked="0"/>
    </xf>
    <xf numFmtId="14" fontId="0" fillId="2" borderId="254" xfId="0" applyNumberFormat="1" applyFill="1" applyBorder="1" applyAlignment="1" applyProtection="1">
      <alignment horizontal="center" vertical="center" shrinkToFit="1"/>
      <protection locked="0"/>
    </xf>
    <xf numFmtId="0" fontId="0" fillId="2" borderId="255" xfId="0" applyFill="1" applyBorder="1" applyAlignment="1" applyProtection="1">
      <alignment horizontal="center" vertical="center" shrinkToFit="1"/>
      <protection locked="0"/>
    </xf>
    <xf numFmtId="0" fontId="39" fillId="2" borderId="174" xfId="0" applyFont="1" applyFill="1" applyBorder="1" applyAlignment="1" applyProtection="1">
      <alignment horizontal="center" vertical="center" shrinkToFit="1"/>
      <protection locked="0"/>
    </xf>
    <xf numFmtId="0" fontId="11" fillId="2" borderId="178" xfId="0" applyFont="1" applyFill="1" applyBorder="1" applyAlignment="1" applyProtection="1">
      <alignment horizontal="center" vertical="center" shrinkToFit="1"/>
      <protection locked="0"/>
    </xf>
    <xf numFmtId="0" fontId="39" fillId="2" borderId="189" xfId="0" applyFont="1" applyFill="1" applyBorder="1" applyAlignment="1" applyProtection="1">
      <alignment horizontal="center" vertical="center" shrinkToFit="1"/>
      <protection locked="0"/>
    </xf>
    <xf numFmtId="0" fontId="11" fillId="2" borderId="190" xfId="0" applyFont="1" applyFill="1" applyBorder="1" applyAlignment="1" applyProtection="1">
      <alignment horizontal="center" vertical="center" shrinkToFit="1"/>
      <protection locked="0"/>
    </xf>
    <xf numFmtId="0" fontId="11" fillId="2" borderId="199" xfId="0" applyFont="1" applyFill="1" applyBorder="1" applyAlignment="1" applyProtection="1">
      <alignment horizontal="center" vertical="center" shrinkToFit="1"/>
      <protection locked="0"/>
    </xf>
    <xf numFmtId="0" fontId="23" fillId="0" borderId="162" xfId="0" applyFont="1" applyBorder="1" applyAlignment="1" applyProtection="1">
      <alignment vertical="center" shrinkToFit="1"/>
      <protection hidden="1"/>
    </xf>
    <xf numFmtId="0" fontId="23" fillId="6" borderId="245" xfId="0" applyFont="1" applyFill="1" applyBorder="1" applyAlignment="1" applyProtection="1">
      <alignment horizontal="center" vertical="center" shrinkToFit="1"/>
      <protection hidden="1"/>
    </xf>
    <xf numFmtId="0" fontId="23" fillId="6" borderId="245" xfId="0" applyFont="1" applyFill="1" applyBorder="1" applyAlignment="1" applyProtection="1">
      <alignment vertical="center" shrinkToFit="1"/>
      <protection hidden="1"/>
    </xf>
    <xf numFmtId="0" fontId="23" fillId="0" borderId="245" xfId="0" applyFont="1" applyBorder="1" applyAlignment="1" applyProtection="1">
      <alignment vertical="center" shrinkToFit="1"/>
      <protection hidden="1"/>
    </xf>
    <xf numFmtId="0" fontId="23" fillId="7" borderId="245" xfId="0" applyFont="1" applyFill="1" applyBorder="1" applyAlignment="1" applyProtection="1">
      <alignment vertical="center" shrinkToFit="1"/>
      <protection hidden="1"/>
    </xf>
    <xf numFmtId="0" fontId="23" fillId="8" borderId="245" xfId="0" applyFont="1" applyFill="1" applyBorder="1" applyAlignment="1" applyProtection="1">
      <alignment horizontal="center" vertical="center" shrinkToFit="1"/>
      <protection hidden="1"/>
    </xf>
    <xf numFmtId="0" fontId="23" fillId="8" borderId="249" xfId="0" applyFont="1" applyFill="1" applyBorder="1" applyAlignment="1" applyProtection="1">
      <alignment horizontal="center" vertical="center" shrinkToFit="1"/>
      <protection hidden="1"/>
    </xf>
    <xf numFmtId="0" fontId="23" fillId="6" borderId="103" xfId="0" applyFont="1" applyFill="1" applyBorder="1" applyAlignment="1" applyProtection="1">
      <alignment vertical="center" shrinkToFit="1"/>
      <protection hidden="1"/>
    </xf>
    <xf numFmtId="0" fontId="23" fillId="0" borderId="110" xfId="0" applyFont="1" applyBorder="1" applyAlignment="1" applyProtection="1">
      <alignment vertical="center" shrinkToFit="1"/>
      <protection hidden="1"/>
    </xf>
    <xf numFmtId="0" fontId="23" fillId="0" borderId="158" xfId="0" applyFont="1" applyBorder="1" applyAlignment="1" applyProtection="1">
      <alignment horizontal="center" vertical="center" shrinkToFit="1"/>
      <protection hidden="1"/>
    </xf>
    <xf numFmtId="0" fontId="23" fillId="0" borderId="164" xfId="0" applyFont="1" applyBorder="1" applyAlignment="1" applyProtection="1">
      <alignment horizontal="center" vertical="center" shrinkToFit="1"/>
      <protection hidden="1"/>
    </xf>
    <xf numFmtId="0" fontId="23" fillId="0" borderId="165" xfId="0" applyFont="1" applyBorder="1" applyAlignment="1" applyProtection="1">
      <alignment vertical="center" shrinkToFit="1"/>
      <protection hidden="1"/>
    </xf>
    <xf numFmtId="0" fontId="23" fillId="0" borderId="0" xfId="0" applyFont="1" applyProtection="1">
      <protection hidden="1"/>
    </xf>
    <xf numFmtId="0" fontId="23" fillId="0" borderId="0" xfId="0" applyFont="1" applyAlignment="1" applyProtection="1">
      <alignment horizontal="left"/>
      <protection hidden="1"/>
    </xf>
    <xf numFmtId="0" fontId="11" fillId="2" borderId="203" xfId="0" applyFont="1" applyFill="1" applyBorder="1" applyAlignment="1" applyProtection="1">
      <alignment horizontal="center" vertical="center" shrinkToFit="1"/>
      <protection locked="0"/>
    </xf>
    <xf numFmtId="0" fontId="41" fillId="9" borderId="203" xfId="0" applyFont="1" applyFill="1" applyBorder="1" applyAlignment="1" applyProtection="1">
      <alignment horizontal="center" vertical="center" shrinkToFit="1"/>
      <protection hidden="1"/>
    </xf>
    <xf numFmtId="0" fontId="39" fillId="2" borderId="175" xfId="0" applyFont="1" applyFill="1" applyBorder="1" applyAlignment="1" applyProtection="1">
      <alignment horizontal="center" vertical="center" shrinkToFit="1"/>
      <protection locked="0"/>
    </xf>
    <xf numFmtId="0" fontId="11" fillId="2" borderId="179" xfId="0" applyFont="1" applyFill="1" applyBorder="1" applyAlignment="1" applyProtection="1">
      <alignment horizontal="center" vertical="center" shrinkToFit="1"/>
      <protection locked="0"/>
    </xf>
    <xf numFmtId="0" fontId="39" fillId="2" borderId="191" xfId="0" applyFont="1" applyFill="1" applyBorder="1" applyAlignment="1" applyProtection="1">
      <alignment horizontal="center" vertical="center" shrinkToFit="1"/>
      <protection locked="0"/>
    </xf>
    <xf numFmtId="0" fontId="11" fillId="2" borderId="192" xfId="0" applyFont="1" applyFill="1" applyBorder="1" applyAlignment="1" applyProtection="1">
      <alignment horizontal="center" vertical="center" shrinkToFit="1"/>
      <protection locked="0"/>
    </xf>
    <xf numFmtId="0" fontId="11" fillId="2" borderId="200" xfId="0" applyFont="1" applyFill="1" applyBorder="1" applyAlignment="1" applyProtection="1">
      <alignment horizontal="center" vertical="center" shrinkToFit="1"/>
      <protection locked="0"/>
    </xf>
    <xf numFmtId="0" fontId="23" fillId="0" borderId="130" xfId="0" applyFont="1" applyBorder="1" applyAlignment="1" applyProtection="1">
      <alignment vertical="center" shrinkToFit="1"/>
      <protection hidden="1"/>
    </xf>
    <xf numFmtId="0" fontId="23" fillId="6" borderId="92" xfId="0" applyFont="1" applyFill="1" applyBorder="1" applyAlignment="1" applyProtection="1">
      <alignment horizontal="center" vertical="center" shrinkToFit="1"/>
      <protection hidden="1"/>
    </xf>
    <xf numFmtId="0" fontId="23" fillId="6" borderId="92" xfId="0" applyFont="1" applyFill="1" applyBorder="1" applyAlignment="1" applyProtection="1">
      <alignment vertical="center" shrinkToFit="1"/>
      <protection hidden="1"/>
    </xf>
    <xf numFmtId="0" fontId="23" fillId="0" borderId="92" xfId="0" applyFont="1" applyBorder="1" applyAlignment="1" applyProtection="1">
      <alignment vertical="center" shrinkToFit="1"/>
      <protection hidden="1"/>
    </xf>
    <xf numFmtId="0" fontId="23" fillId="7" borderId="92" xfId="0" applyFont="1" applyFill="1" applyBorder="1" applyAlignment="1" applyProtection="1">
      <alignment vertical="center" shrinkToFit="1"/>
      <protection hidden="1"/>
    </xf>
    <xf numFmtId="0" fontId="23" fillId="8" borderId="92" xfId="0" applyFont="1" applyFill="1" applyBorder="1" applyAlignment="1" applyProtection="1">
      <alignment horizontal="center" vertical="center" shrinkToFit="1"/>
      <protection hidden="1"/>
    </xf>
    <xf numFmtId="0" fontId="23" fillId="8" borderId="151" xfId="0" applyFont="1" applyFill="1" applyBorder="1" applyAlignment="1" applyProtection="1">
      <alignment horizontal="center" vertical="center" shrinkToFit="1"/>
      <protection hidden="1"/>
    </xf>
    <xf numFmtId="0" fontId="23" fillId="0" borderId="136" xfId="0" applyFont="1" applyBorder="1" applyAlignment="1" applyProtection="1">
      <alignment horizontal="center" vertical="center" shrinkToFit="1"/>
      <protection hidden="1"/>
    </xf>
    <xf numFmtId="0" fontId="23" fillId="0" borderId="166" xfId="0" applyFont="1" applyBorder="1" applyAlignment="1" applyProtection="1">
      <alignment horizontal="center" vertical="center" shrinkToFit="1"/>
      <protection hidden="1"/>
    </xf>
    <xf numFmtId="0" fontId="23" fillId="0" borderId="167" xfId="0" applyFont="1" applyBorder="1" applyAlignment="1" applyProtection="1">
      <alignment vertical="center" shrinkToFit="1"/>
      <protection hidden="1"/>
    </xf>
    <xf numFmtId="0" fontId="11" fillId="2" borderId="166" xfId="0" applyFont="1" applyFill="1" applyBorder="1" applyAlignment="1" applyProtection="1">
      <alignment horizontal="center" vertical="center" shrinkToFit="1"/>
      <protection locked="0"/>
    </xf>
    <xf numFmtId="0" fontId="41" fillId="9" borderId="166" xfId="0" applyFont="1" applyFill="1" applyBorder="1" applyAlignment="1" applyProtection="1">
      <alignment horizontal="center" vertical="center" shrinkToFit="1"/>
      <protection hidden="1"/>
    </xf>
    <xf numFmtId="0" fontId="23" fillId="3" borderId="0" xfId="0" applyFont="1" applyFill="1" applyAlignment="1" applyProtection="1">
      <alignment shrinkToFit="1"/>
      <protection hidden="1"/>
    </xf>
    <xf numFmtId="0" fontId="23" fillId="3" borderId="0" xfId="0" applyFont="1" applyFill="1" applyAlignment="1" applyProtection="1">
      <alignment horizontal="left" shrinkToFit="1"/>
      <protection hidden="1"/>
    </xf>
    <xf numFmtId="0" fontId="23" fillId="3" borderId="0" xfId="0" applyFont="1" applyFill="1" applyProtection="1">
      <protection hidden="1"/>
    </xf>
    <xf numFmtId="0" fontId="23" fillId="3" borderId="0" xfId="0" applyFont="1" applyFill="1" applyAlignment="1" applyProtection="1">
      <alignment horizontal="left"/>
      <protection hidden="1"/>
    </xf>
    <xf numFmtId="164" fontId="23" fillId="3" borderId="0" xfId="0" applyNumberFormat="1" applyFont="1" applyFill="1" applyProtection="1">
      <protection hidden="1"/>
    </xf>
    <xf numFmtId="0" fontId="39" fillId="3" borderId="162" xfId="0" applyFont="1" applyFill="1" applyBorder="1" applyAlignment="1" applyProtection="1">
      <alignment horizontal="center" vertical="center" shrinkToFit="1"/>
      <protection hidden="1"/>
    </xf>
    <xf numFmtId="0" fontId="11" fillId="3" borderId="161" xfId="0" applyFont="1" applyFill="1" applyBorder="1" applyAlignment="1" applyProtection="1">
      <alignment horizontal="center" vertical="center" shrinkToFit="1"/>
      <protection hidden="1"/>
    </xf>
    <xf numFmtId="0" fontId="40" fillId="3" borderId="164" xfId="0" applyFont="1" applyFill="1" applyBorder="1" applyAlignment="1" applyProtection="1">
      <alignment horizontal="center" vertical="center" shrinkToFit="1"/>
      <protection hidden="1"/>
    </xf>
    <xf numFmtId="0" fontId="39" fillId="3" borderId="130" xfId="0" applyFont="1" applyFill="1" applyBorder="1" applyAlignment="1" applyProtection="1">
      <alignment horizontal="center" vertical="center" shrinkToFit="1"/>
      <protection hidden="1"/>
    </xf>
    <xf numFmtId="0" fontId="11" fillId="3" borderId="134" xfId="0" applyFont="1" applyFill="1" applyBorder="1" applyAlignment="1" applyProtection="1">
      <alignment horizontal="center" vertical="center" shrinkToFit="1"/>
      <protection hidden="1"/>
    </xf>
    <xf numFmtId="0" fontId="40" fillId="3" borderId="166" xfId="0" applyFont="1" applyFill="1" applyBorder="1" applyAlignment="1" applyProtection="1">
      <alignment horizontal="center" vertical="center" shrinkToFit="1"/>
      <protection hidden="1"/>
    </xf>
    <xf numFmtId="0" fontId="4" fillId="0" borderId="170" xfId="0" applyFont="1" applyBorder="1" applyAlignment="1" applyProtection="1">
      <alignment horizontal="center" vertical="center" shrinkToFit="1"/>
      <protection hidden="1"/>
    </xf>
    <xf numFmtId="0" fontId="4" fillId="0" borderId="171" xfId="0" applyFont="1" applyBorder="1" applyAlignment="1" applyProtection="1">
      <alignment horizontal="center" vertical="center" shrinkToFit="1"/>
      <protection hidden="1"/>
    </xf>
    <xf numFmtId="0" fontId="4" fillId="0" borderId="172" xfId="0" applyFont="1" applyBorder="1" applyAlignment="1" applyProtection="1">
      <alignment horizontal="center" vertical="center" shrinkToFit="1"/>
      <protection hidden="1"/>
    </xf>
    <xf numFmtId="0" fontId="39" fillId="2" borderId="256" xfId="0" applyFont="1" applyFill="1" applyBorder="1" applyAlignment="1" applyProtection="1">
      <alignment horizontal="center" vertical="center" shrinkToFit="1"/>
      <protection locked="0"/>
    </xf>
    <xf numFmtId="0" fontId="11" fillId="2" borderId="257" xfId="0" applyFont="1" applyFill="1" applyBorder="1" applyAlignment="1" applyProtection="1">
      <alignment horizontal="center" vertical="center" shrinkToFit="1"/>
      <protection locked="0"/>
    </xf>
    <xf numFmtId="0" fontId="39" fillId="2" borderId="258" xfId="0" applyFont="1" applyFill="1" applyBorder="1" applyAlignment="1" applyProtection="1">
      <alignment horizontal="center" vertical="center" shrinkToFit="1"/>
      <protection locked="0"/>
    </xf>
    <xf numFmtId="0" fontId="11" fillId="2" borderId="259" xfId="0" applyFont="1" applyFill="1" applyBorder="1" applyAlignment="1" applyProtection="1">
      <alignment horizontal="center" vertical="center" shrinkToFit="1"/>
      <protection locked="0"/>
    </xf>
    <xf numFmtId="0" fontId="11" fillId="2" borderId="260" xfId="0" applyFont="1" applyFill="1" applyBorder="1" applyAlignment="1" applyProtection="1">
      <alignment horizontal="center" vertical="center" shrinkToFit="1"/>
      <protection locked="0"/>
    </xf>
    <xf numFmtId="0" fontId="2" fillId="12" borderId="125" xfId="0" applyFont="1" applyFill="1" applyBorder="1" applyAlignment="1" applyProtection="1">
      <alignment horizontal="center" vertical="center" shrinkToFit="1"/>
      <protection hidden="1"/>
    </xf>
    <xf numFmtId="0" fontId="0" fillId="12" borderId="170" xfId="0" applyFill="1" applyBorder="1" applyAlignment="1" applyProtection="1">
      <alignment vertical="center" shrinkToFit="1"/>
      <protection hidden="1"/>
    </xf>
    <xf numFmtId="0" fontId="0" fillId="12" borderId="171" xfId="0" applyFill="1" applyBorder="1" applyAlignment="1" applyProtection="1">
      <alignment horizontal="center" vertical="center" shrinkToFit="1"/>
      <protection hidden="1"/>
    </xf>
    <xf numFmtId="0" fontId="0" fillId="12" borderId="172" xfId="0" applyFill="1" applyBorder="1" applyAlignment="1" applyProtection="1">
      <alignment horizontal="center" vertical="center" shrinkToFit="1"/>
      <protection hidden="1"/>
    </xf>
    <xf numFmtId="0" fontId="15" fillId="12" borderId="261" xfId="0" applyFont="1" applyFill="1" applyBorder="1" applyAlignment="1" applyProtection="1">
      <alignment horizontal="center" vertical="center" shrinkToFit="1"/>
      <protection hidden="1"/>
    </xf>
    <xf numFmtId="0" fontId="9" fillId="12" borderId="262" xfId="0" applyFont="1" applyFill="1" applyBorder="1" applyAlignment="1" applyProtection="1">
      <alignment horizontal="center" vertical="center" shrinkToFit="1"/>
      <protection hidden="1"/>
    </xf>
    <xf numFmtId="0" fontId="15" fillId="12" borderId="263" xfId="0" applyFont="1" applyFill="1" applyBorder="1" applyAlignment="1" applyProtection="1">
      <alignment horizontal="center" vertical="center" shrinkToFit="1"/>
      <protection hidden="1"/>
    </xf>
    <xf numFmtId="0" fontId="9" fillId="12" borderId="264" xfId="0" applyFont="1" applyFill="1" applyBorder="1" applyAlignment="1" applyProtection="1">
      <alignment horizontal="center" vertical="center" shrinkToFit="1"/>
      <protection hidden="1"/>
    </xf>
    <xf numFmtId="0" fontId="9" fillId="12" borderId="265" xfId="0" applyFont="1" applyFill="1" applyBorder="1" applyAlignment="1" applyProtection="1">
      <alignment horizontal="center" vertical="center" shrinkToFit="1"/>
      <protection hidden="1"/>
    </xf>
    <xf numFmtId="0" fontId="0" fillId="3" borderId="0" xfId="0" applyFill="1" applyBorder="1" applyAlignment="1" applyProtection="1">
      <alignment horizontal="center" vertical="center" shrinkToFit="1"/>
      <protection hidden="1"/>
    </xf>
    <xf numFmtId="0" fontId="4" fillId="3" borderId="0" xfId="0" applyFont="1" applyFill="1" applyBorder="1" applyAlignment="1" applyProtection="1">
      <alignment horizontal="center" vertical="center" shrinkToFit="1"/>
      <protection hidden="1"/>
    </xf>
    <xf numFmtId="0" fontId="0" fillId="3" borderId="0" xfId="0" applyFill="1" applyBorder="1" applyProtection="1">
      <protection hidden="1"/>
    </xf>
    <xf numFmtId="0" fontId="23" fillId="0" borderId="0" xfId="0" applyFont="1" applyAlignment="1" applyProtection="1">
      <alignment horizontal="center" vertical="center"/>
      <protection hidden="1"/>
    </xf>
    <xf numFmtId="14" fontId="25" fillId="0" borderId="0" xfId="0" applyNumberFormat="1" applyFont="1" applyProtection="1">
      <protection hidden="1"/>
    </xf>
    <xf numFmtId="14" fontId="25" fillId="0" borderId="0" xfId="0" applyNumberFormat="1" applyFont="1" applyAlignment="1" applyProtection="1">
      <alignment vertical="center" shrinkToFit="1"/>
      <protection hidden="1"/>
    </xf>
    <xf numFmtId="1" fontId="23" fillId="3" borderId="0" xfId="0" applyNumberFormat="1" applyFont="1" applyFill="1" applyAlignment="1" applyProtection="1">
      <alignment horizontal="center" vertical="center"/>
      <protection hidden="1"/>
    </xf>
    <xf numFmtId="0" fontId="2" fillId="14" borderId="0" xfId="0" applyFont="1" applyFill="1" applyAlignment="1" applyProtection="1">
      <alignment shrinkToFit="1"/>
      <protection hidden="1"/>
    </xf>
    <xf numFmtId="0" fontId="0" fillId="14" borderId="0" xfId="0" applyFill="1" applyProtection="1">
      <protection hidden="1"/>
    </xf>
    <xf numFmtId="0" fontId="0" fillId="14" borderId="0" xfId="0" applyFill="1" applyBorder="1" applyProtection="1">
      <protection hidden="1"/>
    </xf>
    <xf numFmtId="0" fontId="0" fillId="14" borderId="0" xfId="0" applyFill="1" applyAlignment="1" applyProtection="1">
      <alignment horizontal="center" vertical="center"/>
      <protection hidden="1"/>
    </xf>
    <xf numFmtId="0" fontId="0" fillId="14" borderId="0" xfId="0" applyFill="1" applyAlignment="1" applyProtection="1">
      <alignment horizontal="center"/>
      <protection hidden="1"/>
    </xf>
    <xf numFmtId="1" fontId="0" fillId="15" borderId="96" xfId="0" applyNumberFormat="1" applyFill="1" applyBorder="1" applyAlignment="1" applyProtection="1">
      <alignment horizontal="center" textRotation="90" shrinkToFit="1"/>
      <protection hidden="1"/>
    </xf>
    <xf numFmtId="1" fontId="0" fillId="15" borderId="97" xfId="0" applyNumberFormat="1" applyFill="1" applyBorder="1" applyAlignment="1" applyProtection="1">
      <alignment horizontal="center" textRotation="90" shrinkToFit="1"/>
      <protection hidden="1"/>
    </xf>
    <xf numFmtId="1" fontId="0" fillId="15" borderId="98" xfId="0" applyNumberFormat="1" applyFill="1" applyBorder="1" applyAlignment="1" applyProtection="1">
      <alignment textRotation="90" shrinkToFit="1"/>
      <protection hidden="1"/>
    </xf>
    <xf numFmtId="164" fontId="0" fillId="15" borderId="7" xfId="0" applyNumberFormat="1" applyFill="1" applyBorder="1" applyAlignment="1" applyProtection="1">
      <alignment horizontal="center" textRotation="90" shrinkToFit="1"/>
      <protection hidden="1"/>
    </xf>
    <xf numFmtId="0" fontId="1" fillId="15" borderId="1" xfId="0" applyFont="1" applyFill="1" applyBorder="1" applyAlignment="1" applyProtection="1">
      <alignment horizontal="center" shrinkToFit="1"/>
      <protection hidden="1"/>
    </xf>
    <xf numFmtId="0" fontId="1" fillId="15" borderId="8" xfId="0" applyFont="1" applyFill="1" applyBorder="1" applyAlignment="1" applyProtection="1">
      <alignment shrinkToFit="1"/>
      <protection hidden="1"/>
    </xf>
    <xf numFmtId="164" fontId="0" fillId="15" borderId="146" xfId="0" applyNumberFormat="1" applyFill="1" applyBorder="1" applyAlignment="1" applyProtection="1">
      <alignment horizontal="center" textRotation="90" shrinkToFit="1"/>
      <protection hidden="1"/>
    </xf>
    <xf numFmtId="164" fontId="0" fillId="15" borderId="147" xfId="0" applyNumberFormat="1" applyFill="1" applyBorder="1" applyAlignment="1" applyProtection="1">
      <alignment horizontal="center" textRotation="90" shrinkToFit="1"/>
      <protection hidden="1"/>
    </xf>
    <xf numFmtId="164" fontId="0" fillId="15" borderId="148" xfId="0" applyNumberFormat="1" applyFill="1" applyBorder="1" applyAlignment="1" applyProtection="1">
      <alignment textRotation="90" shrinkToFit="1"/>
      <protection hidden="1"/>
    </xf>
    <xf numFmtId="0" fontId="4" fillId="15" borderId="16" xfId="0" applyFont="1" applyFill="1" applyBorder="1" applyAlignment="1" applyProtection="1">
      <alignment textRotation="90" shrinkToFit="1"/>
      <protection hidden="1"/>
    </xf>
    <xf numFmtId="0" fontId="4" fillId="15" borderId="13" xfId="0" applyFont="1" applyFill="1" applyBorder="1" applyAlignment="1" applyProtection="1">
      <alignment textRotation="90" shrinkToFit="1"/>
      <protection hidden="1"/>
    </xf>
    <xf numFmtId="0" fontId="4" fillId="15" borderId="14" xfId="0" applyFont="1" applyFill="1" applyBorder="1" applyAlignment="1" applyProtection="1">
      <alignment textRotation="90" shrinkToFit="1"/>
      <protection hidden="1"/>
    </xf>
    <xf numFmtId="164" fontId="0" fillId="15" borderId="1" xfId="0" applyNumberFormat="1" applyFill="1" applyBorder="1" applyAlignment="1" applyProtection="1">
      <alignment horizontal="center" textRotation="90" shrinkToFit="1"/>
      <protection hidden="1"/>
    </xf>
    <xf numFmtId="164" fontId="0" fillId="15" borderId="8" xfId="0" applyNumberFormat="1" applyFill="1" applyBorder="1" applyAlignment="1" applyProtection="1">
      <alignment textRotation="90" shrinkToFit="1"/>
      <protection hidden="1"/>
    </xf>
    <xf numFmtId="0" fontId="0" fillId="15" borderId="115" xfId="0" applyFill="1" applyBorder="1" applyAlignment="1" applyProtection="1">
      <alignment horizontal="center" textRotation="90"/>
      <protection hidden="1"/>
    </xf>
    <xf numFmtId="0" fontId="0" fillId="15" borderId="119" xfId="0" applyFill="1" applyBorder="1" applyAlignment="1" applyProtection="1">
      <alignment horizontal="center" textRotation="90"/>
      <protection hidden="1"/>
    </xf>
    <xf numFmtId="0" fontId="0" fillId="15" borderId="120" xfId="0" applyFill="1" applyBorder="1" applyAlignment="1" applyProtection="1">
      <alignment textRotation="90"/>
      <protection hidden="1"/>
    </xf>
    <xf numFmtId="0" fontId="0" fillId="15" borderId="245" xfId="0" applyFill="1" applyBorder="1" applyAlignment="1" applyProtection="1">
      <alignment horizontal="center" vertical="center" shrinkToFit="1"/>
      <protection hidden="1"/>
    </xf>
    <xf numFmtId="0" fontId="0" fillId="15" borderId="245" xfId="0" applyFill="1" applyBorder="1" applyAlignment="1" applyProtection="1">
      <alignment vertical="center" shrinkToFit="1"/>
      <protection hidden="1"/>
    </xf>
    <xf numFmtId="0" fontId="0" fillId="15" borderId="92" xfId="0" applyFill="1" applyBorder="1" applyAlignment="1" applyProtection="1">
      <alignment horizontal="center" vertical="center" shrinkToFit="1"/>
      <protection hidden="1"/>
    </xf>
    <xf numFmtId="0" fontId="0" fillId="15" borderId="92" xfId="0" applyFill="1" applyBorder="1" applyAlignment="1" applyProtection="1">
      <alignment vertical="center" shrinkToFit="1"/>
      <protection hidden="1"/>
    </xf>
    <xf numFmtId="0" fontId="4" fillId="15" borderId="171" xfId="0" applyFont="1" applyFill="1" applyBorder="1" applyAlignment="1" applyProtection="1">
      <alignment horizontal="center" vertical="center" shrinkToFit="1"/>
      <protection hidden="1"/>
    </xf>
    <xf numFmtId="0" fontId="44" fillId="13" borderId="0" xfId="0" applyFont="1" applyFill="1" applyAlignment="1" applyProtection="1">
      <alignment horizontal="center" vertical="center"/>
      <protection locked="0"/>
    </xf>
    <xf numFmtId="0" fontId="23" fillId="15" borderId="245" xfId="0" applyFont="1" applyFill="1" applyBorder="1" applyAlignment="1" applyProtection="1">
      <alignment horizontal="center" vertical="center" shrinkToFit="1"/>
      <protection hidden="1"/>
    </xf>
    <xf numFmtId="0" fontId="45" fillId="0" borderId="245" xfId="0" applyFont="1" applyBorder="1" applyAlignment="1" applyProtection="1">
      <alignment horizontal="center" vertical="center" shrinkToFit="1"/>
      <protection hidden="1"/>
    </xf>
    <xf numFmtId="0" fontId="45" fillId="0" borderId="92" xfId="0" applyFont="1" applyBorder="1" applyAlignment="1" applyProtection="1">
      <alignment horizontal="center" vertical="center" shrinkToFit="1"/>
      <protection hidden="1"/>
    </xf>
    <xf numFmtId="0" fontId="45" fillId="0" borderId="153" xfId="0" applyFont="1" applyBorder="1" applyAlignment="1" applyProtection="1">
      <alignment horizontal="center" vertical="center" shrinkToFit="1"/>
      <protection hidden="1"/>
    </xf>
    <xf numFmtId="0" fontId="0" fillId="0" borderId="137" xfId="0" applyBorder="1" applyAlignment="1" applyProtection="1">
      <alignment horizontal="center" vertical="center" shrinkToFit="1"/>
      <protection hidden="1"/>
    </xf>
    <xf numFmtId="0" fontId="0" fillId="0" borderId="168" xfId="0" applyBorder="1" applyAlignment="1" applyProtection="1">
      <alignment horizontal="center" vertical="center" shrinkToFit="1"/>
      <protection hidden="1"/>
    </xf>
    <xf numFmtId="0" fontId="36" fillId="0" borderId="159" xfId="0" applyFont="1" applyBorder="1" applyAlignment="1" applyProtection="1">
      <alignment horizontal="center" vertical="center" shrinkToFit="1"/>
      <protection hidden="1"/>
    </xf>
    <xf numFmtId="0" fontId="36" fillId="0" borderId="160" xfId="0" applyFont="1" applyBorder="1" applyAlignment="1" applyProtection="1">
      <alignment horizontal="center" vertical="center" shrinkToFit="1"/>
      <protection hidden="1"/>
    </xf>
    <xf numFmtId="0" fontId="36" fillId="0" borderId="161" xfId="0" applyFont="1" applyBorder="1" applyAlignment="1" applyProtection="1">
      <alignment horizontal="center" vertical="center" shrinkToFit="1"/>
      <protection hidden="1"/>
    </xf>
    <xf numFmtId="0" fontId="36" fillId="0" borderId="104" xfId="0" applyFont="1" applyBorder="1" applyAlignment="1" applyProtection="1">
      <alignment horizontal="center" vertical="center" shrinkToFit="1"/>
      <protection hidden="1"/>
    </xf>
    <xf numFmtId="0" fontId="36" fillId="0" borderId="93" xfId="0" applyFont="1" applyBorder="1" applyAlignment="1" applyProtection="1">
      <alignment horizontal="center" vertical="center" shrinkToFit="1"/>
      <protection hidden="1"/>
    </xf>
    <xf numFmtId="0" fontId="36" fillId="0" borderId="134" xfId="0" applyFont="1" applyBorder="1" applyAlignment="1" applyProtection="1">
      <alignment horizontal="center" vertical="center" shrinkToFit="1"/>
      <protection hidden="1"/>
    </xf>
    <xf numFmtId="0" fontId="23" fillId="0" borderId="137" xfId="0" applyFont="1" applyBorder="1" applyAlignment="1" applyProtection="1">
      <alignment horizontal="center" vertical="center" shrinkToFit="1"/>
      <protection hidden="1"/>
    </xf>
    <xf numFmtId="0" fontId="23" fillId="0" borderId="168" xfId="0" applyFont="1" applyBorder="1" applyAlignment="1" applyProtection="1">
      <alignment horizontal="center" vertical="center" shrinkToFit="1"/>
      <protection hidden="1"/>
    </xf>
    <xf numFmtId="0" fontId="36" fillId="0" borderId="105" xfId="0" applyFont="1" applyBorder="1" applyAlignment="1" applyProtection="1">
      <alignment horizontal="center" vertical="center" shrinkToFit="1"/>
      <protection hidden="1"/>
    </xf>
    <xf numFmtId="0" fontId="36" fillId="0" borderId="106" xfId="0" applyFont="1" applyBorder="1" applyAlignment="1" applyProtection="1">
      <alignment horizontal="center" vertical="center" shrinkToFit="1"/>
      <protection hidden="1"/>
    </xf>
    <xf numFmtId="0" fontId="36" fillId="0" borderId="135" xfId="0" applyFont="1" applyBorder="1" applyAlignment="1" applyProtection="1">
      <alignment horizontal="center" vertical="center" shrinkToFit="1"/>
      <protection hidden="1"/>
    </xf>
    <xf numFmtId="0" fontId="15" fillId="2" borderId="256" xfId="0" applyFont="1" applyFill="1" applyBorder="1" applyAlignment="1" applyProtection="1">
      <alignment horizontal="center" vertical="center" shrinkToFit="1"/>
      <protection locked="0"/>
    </xf>
    <xf numFmtId="0" fontId="9" fillId="2" borderId="257" xfId="0" applyFont="1" applyFill="1" applyBorder="1" applyAlignment="1" applyProtection="1">
      <alignment horizontal="center" vertical="center" shrinkToFit="1"/>
      <protection locked="0"/>
    </xf>
    <xf numFmtId="0" fontId="15" fillId="2" borderId="258" xfId="0" applyFont="1" applyFill="1" applyBorder="1" applyAlignment="1" applyProtection="1">
      <alignment horizontal="center" vertical="center" shrinkToFit="1"/>
      <protection locked="0"/>
    </xf>
    <xf numFmtId="0" fontId="9" fillId="2" borderId="259" xfId="0" applyFont="1" applyFill="1" applyBorder="1" applyAlignment="1" applyProtection="1">
      <alignment horizontal="center" vertical="center" shrinkToFit="1"/>
      <protection locked="0"/>
    </xf>
    <xf numFmtId="0" fontId="9" fillId="2" borderId="260" xfId="0" applyFont="1" applyFill="1" applyBorder="1" applyAlignment="1" applyProtection="1">
      <alignment horizontal="center" vertical="center" shrinkToFit="1"/>
      <protection locked="0"/>
    </xf>
    <xf numFmtId="14" fontId="0" fillId="12" borderId="171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horizontal="left" shrinkToFit="1"/>
      <protection hidden="1"/>
    </xf>
    <xf numFmtId="0" fontId="5" fillId="0" borderId="0" xfId="0" applyFont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 indent="1" shrinkToFit="1"/>
      <protection locked="0"/>
    </xf>
    <xf numFmtId="0" fontId="6" fillId="2" borderId="0" xfId="0" applyFont="1" applyFill="1" applyAlignment="1" applyProtection="1">
      <alignment horizontal="center" shrinkToFit="1"/>
      <protection locked="0"/>
    </xf>
    <xf numFmtId="0" fontId="7" fillId="10" borderId="0" xfId="0" applyFont="1" applyFill="1" applyAlignment="1" applyProtection="1">
      <alignment horizontal="left" indent="1" shrinkToFit="1"/>
      <protection locked="0"/>
    </xf>
    <xf numFmtId="0" fontId="2" fillId="0" borderId="20" xfId="0" applyFont="1" applyBorder="1" applyAlignment="1" applyProtection="1">
      <alignment horizontal="center" vertical="center" textRotation="90" shrinkToFit="1"/>
      <protection hidden="1"/>
    </xf>
    <xf numFmtId="0" fontId="2" fillId="0" borderId="27" xfId="0" applyFont="1" applyBorder="1" applyAlignment="1" applyProtection="1">
      <alignment horizontal="center" vertical="center" textRotation="90" shrinkToFit="1"/>
      <protection hidden="1"/>
    </xf>
    <xf numFmtId="0" fontId="2" fillId="0" borderId="28" xfId="0" applyFont="1" applyBorder="1" applyAlignment="1" applyProtection="1">
      <alignment horizontal="center" vertical="center" textRotation="90" shrinkToFit="1"/>
      <protection hidden="1"/>
    </xf>
    <xf numFmtId="0" fontId="3" fillId="0" borderId="22" xfId="0" applyFont="1" applyBorder="1" applyAlignment="1" applyProtection="1">
      <alignment horizontal="center" shrinkToFit="1"/>
      <protection hidden="1"/>
    </xf>
    <xf numFmtId="0" fontId="3" fillId="0" borderId="23" xfId="0" applyFont="1" applyBorder="1" applyAlignment="1" applyProtection="1">
      <alignment horizontal="center" shrinkToFit="1"/>
      <protection hidden="1"/>
    </xf>
    <xf numFmtId="0" fontId="3" fillId="0" borderId="24" xfId="0" applyFont="1" applyBorder="1" applyAlignment="1" applyProtection="1">
      <alignment horizontal="center" shrinkToFit="1"/>
      <protection hidden="1"/>
    </xf>
    <xf numFmtId="0" fontId="12" fillId="3" borderId="22" xfId="0" applyFont="1" applyFill="1" applyBorder="1" applyAlignment="1" applyProtection="1">
      <alignment horizontal="center" shrinkToFit="1"/>
      <protection hidden="1"/>
    </xf>
    <xf numFmtId="0" fontId="12" fillId="3" borderId="23" xfId="0" applyFont="1" applyFill="1" applyBorder="1" applyAlignment="1" applyProtection="1">
      <alignment horizontal="center" shrinkToFit="1"/>
      <protection hidden="1"/>
    </xf>
    <xf numFmtId="0" fontId="12" fillId="3" borderId="24" xfId="0" applyFont="1" applyFill="1" applyBorder="1" applyAlignment="1" applyProtection="1">
      <alignment horizontal="center" shrinkToFit="1"/>
      <protection hidden="1"/>
    </xf>
    <xf numFmtId="0" fontId="5" fillId="3" borderId="0" xfId="0" applyFont="1" applyFill="1" applyAlignment="1" applyProtection="1">
      <alignment horizontal="left"/>
      <protection hidden="1"/>
    </xf>
    <xf numFmtId="0" fontId="2" fillId="3" borderId="90" xfId="0" applyFont="1" applyFill="1" applyBorder="1" applyAlignment="1" applyProtection="1">
      <alignment horizontal="left" indent="1" shrinkToFit="1"/>
      <protection hidden="1"/>
    </xf>
    <xf numFmtId="0" fontId="8" fillId="4" borderId="20" xfId="0" applyFont="1" applyFill="1" applyBorder="1" applyAlignment="1" applyProtection="1">
      <alignment horizontal="center" vertical="center" textRotation="90"/>
      <protection hidden="1"/>
    </xf>
    <xf numFmtId="0" fontId="8" fillId="4" borderId="27" xfId="0" applyFont="1" applyFill="1" applyBorder="1" applyAlignment="1" applyProtection="1">
      <alignment horizontal="center" vertical="center" textRotation="90"/>
      <protection hidden="1"/>
    </xf>
    <xf numFmtId="0" fontId="8" fillId="4" borderId="28" xfId="0" applyFont="1" applyFill="1" applyBorder="1" applyAlignment="1" applyProtection="1">
      <alignment horizontal="center" vertical="center" textRotation="90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14" fontId="0" fillId="2" borderId="0" xfId="0" applyNumberFormat="1" applyFill="1" applyBorder="1" applyAlignment="1" applyProtection="1">
      <alignment horizontal="center" shrinkToFit="1"/>
      <protection locked="0"/>
    </xf>
    <xf numFmtId="0" fontId="5" fillId="4" borderId="2" xfId="0" applyFont="1" applyFill="1" applyBorder="1" applyAlignment="1" applyProtection="1">
      <alignment horizontal="center" shrinkToFit="1"/>
      <protection hidden="1"/>
    </xf>
    <xf numFmtId="0" fontId="5" fillId="4" borderId="88" xfId="0" applyFont="1" applyFill="1" applyBorder="1" applyAlignment="1" applyProtection="1">
      <alignment horizontal="center" shrinkToFit="1"/>
      <protection hidden="1"/>
    </xf>
    <xf numFmtId="0" fontId="5" fillId="4" borderId="3" xfId="0" applyFont="1" applyFill="1" applyBorder="1" applyAlignment="1" applyProtection="1">
      <alignment horizontal="center" shrinkToFit="1"/>
      <protection hidden="1"/>
    </xf>
    <xf numFmtId="0" fontId="5" fillId="4" borderId="1" xfId="0" applyFont="1" applyFill="1" applyBorder="1" applyAlignment="1" applyProtection="1">
      <alignment horizontal="center" shrinkToFi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2" borderId="32" xfId="0" applyFill="1" applyBorder="1" applyAlignment="1" applyProtection="1">
      <alignment horizontal="center" shrinkToFit="1"/>
      <protection locked="0"/>
    </xf>
    <xf numFmtId="0" fontId="3" fillId="2" borderId="32" xfId="0" applyFont="1" applyFill="1" applyBorder="1" applyAlignment="1" applyProtection="1">
      <alignment horizontal="left" shrinkToFit="1"/>
      <protection locked="0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86" xfId="0" applyFont="1" applyBorder="1" applyAlignment="1" applyProtection="1">
      <alignment horizontal="center"/>
      <protection hidden="1"/>
    </xf>
    <xf numFmtId="0" fontId="0" fillId="2" borderId="33" xfId="0" applyFill="1" applyBorder="1" applyAlignment="1" applyProtection="1">
      <alignment horizontal="center" shrinkToFit="1"/>
      <protection locked="0"/>
    </xf>
    <xf numFmtId="0" fontId="3" fillId="2" borderId="33" xfId="0" applyFont="1" applyFill="1" applyBorder="1" applyAlignment="1" applyProtection="1">
      <alignment horizontal="left" shrinkToFit="1"/>
      <protection locked="0"/>
    </xf>
    <xf numFmtId="0" fontId="3" fillId="2" borderId="0" xfId="0" applyFont="1" applyFill="1" applyBorder="1" applyAlignment="1" applyProtection="1">
      <alignment horizontal="center" shrinkToFit="1"/>
      <protection locked="0"/>
    </xf>
    <xf numFmtId="0" fontId="28" fillId="5" borderId="0" xfId="0" applyFont="1" applyFill="1" applyBorder="1" applyAlignment="1" applyProtection="1">
      <alignment horizontal="center" vertical="center" wrapText="1" shrinkToFit="1"/>
      <protection hidden="1"/>
    </xf>
    <xf numFmtId="0" fontId="28" fillId="5" borderId="0" xfId="0" applyFont="1" applyFill="1" applyBorder="1" applyAlignment="1" applyProtection="1">
      <alignment horizontal="center" vertical="center" shrinkToFit="1"/>
      <protection hidden="1"/>
    </xf>
    <xf numFmtId="0" fontId="28" fillId="11" borderId="0" xfId="0" applyFont="1" applyFill="1" applyBorder="1" applyAlignment="1" applyProtection="1">
      <alignment horizontal="left" vertical="center" wrapText="1" shrinkToFit="1"/>
      <protection hidden="1"/>
    </xf>
    <xf numFmtId="0" fontId="28" fillId="11" borderId="0" xfId="0" applyFont="1" applyFill="1" applyBorder="1" applyAlignment="1" applyProtection="1">
      <alignment horizontal="left" vertical="center" shrinkToFit="1"/>
      <protection hidden="1"/>
    </xf>
    <xf numFmtId="0" fontId="0" fillId="2" borderId="34" xfId="0" applyFill="1" applyBorder="1" applyAlignment="1" applyProtection="1">
      <alignment horizontal="center" shrinkToFit="1"/>
      <protection locked="0"/>
    </xf>
    <xf numFmtId="0" fontId="3" fillId="2" borderId="34" xfId="0" applyFont="1" applyFill="1" applyBorder="1" applyAlignment="1" applyProtection="1">
      <alignment horizontal="left" shrinkToFit="1"/>
      <protection locked="0"/>
    </xf>
    <xf numFmtId="0" fontId="21" fillId="8" borderId="111" xfId="0" applyFont="1" applyFill="1" applyBorder="1" applyAlignment="1" applyProtection="1">
      <alignment horizontal="center" textRotation="90"/>
      <protection hidden="1"/>
    </xf>
    <xf numFmtId="0" fontId="0" fillId="8" borderId="112" xfId="0" applyFill="1" applyBorder="1"/>
    <xf numFmtId="0" fontId="0" fillId="8" borderId="113" xfId="0" applyFill="1" applyBorder="1"/>
    <xf numFmtId="0" fontId="19" fillId="5" borderId="20" xfId="0" applyFont="1" applyFill="1" applyBorder="1" applyAlignment="1" applyProtection="1">
      <alignment horizontal="center" vertical="center"/>
      <protection hidden="1"/>
    </xf>
    <xf numFmtId="0" fontId="19" fillId="5" borderId="84" xfId="0" applyFont="1" applyFill="1" applyBorder="1" applyAlignment="1" applyProtection="1">
      <alignment horizontal="center" vertical="center"/>
      <protection hidden="1"/>
    </xf>
    <xf numFmtId="0" fontId="19" fillId="5" borderId="85" xfId="0" applyFont="1" applyFill="1" applyBorder="1" applyAlignment="1" applyProtection="1">
      <alignment horizontal="center" vertical="center"/>
      <protection hidden="1"/>
    </xf>
    <xf numFmtId="0" fontId="19" fillId="5" borderId="28" xfId="0" applyFont="1" applyFill="1" applyBorder="1" applyAlignment="1" applyProtection="1">
      <alignment horizontal="center" vertical="center"/>
      <protection hidden="1"/>
    </xf>
    <xf numFmtId="0" fontId="19" fillId="5" borderId="35" xfId="0" applyFont="1" applyFill="1" applyBorder="1" applyAlignment="1" applyProtection="1">
      <alignment horizontal="center" vertical="center"/>
      <protection hidden="1"/>
    </xf>
    <xf numFmtId="0" fontId="19" fillId="5" borderId="87" xfId="0" applyFont="1" applyFill="1" applyBorder="1" applyAlignment="1" applyProtection="1">
      <alignment horizontal="center" vertical="center"/>
      <protection hidden="1"/>
    </xf>
    <xf numFmtId="0" fontId="9" fillId="4" borderId="204" xfId="0" applyFont="1" applyFill="1" applyBorder="1" applyAlignment="1" applyProtection="1">
      <alignment horizontal="center" textRotation="90" shrinkToFit="1"/>
      <protection hidden="1"/>
    </xf>
    <xf numFmtId="0" fontId="9" fillId="4" borderId="205" xfId="0" applyFont="1" applyFill="1" applyBorder="1" applyAlignment="1" applyProtection="1">
      <alignment horizontal="center" textRotation="90" shrinkToFit="1"/>
      <protection hidden="1"/>
    </xf>
    <xf numFmtId="0" fontId="9" fillId="4" borderId="206" xfId="0" applyFont="1" applyFill="1" applyBorder="1" applyAlignment="1" applyProtection="1">
      <alignment horizontal="center" textRotation="90" shrinkToFit="1"/>
      <protection hidden="1"/>
    </xf>
    <xf numFmtId="0" fontId="15" fillId="3" borderId="111" xfId="0" applyFont="1" applyFill="1" applyBorder="1" applyAlignment="1" applyProtection="1">
      <alignment horizontal="center" textRotation="90" shrinkToFit="1"/>
      <protection hidden="1"/>
    </xf>
    <xf numFmtId="0" fontId="0" fillId="3" borderId="112" xfId="0" applyFill="1" applyBorder="1" applyProtection="1">
      <protection hidden="1"/>
    </xf>
    <xf numFmtId="0" fontId="0" fillId="3" borderId="113" xfId="0" applyFill="1" applyBorder="1" applyProtection="1">
      <protection hidden="1"/>
    </xf>
    <xf numFmtId="0" fontId="9" fillId="3" borderId="111" xfId="0" applyFont="1" applyFill="1" applyBorder="1" applyAlignment="1" applyProtection="1">
      <alignment horizontal="center" textRotation="90" shrinkToFit="1"/>
      <protection hidden="1"/>
    </xf>
    <xf numFmtId="0" fontId="2" fillId="0" borderId="109" xfId="0" applyFont="1" applyBorder="1" applyAlignment="1" applyProtection="1">
      <alignment horizontal="center" vertical="center" wrapText="1"/>
      <protection hidden="1"/>
    </xf>
    <xf numFmtId="0" fontId="2" fillId="0" borderId="110" xfId="0" applyFont="1" applyBorder="1" applyAlignment="1" applyProtection="1">
      <alignment horizontal="center" vertical="center"/>
      <protection hidden="1"/>
    </xf>
    <xf numFmtId="0" fontId="2" fillId="0" borderId="124" xfId="0" applyFont="1" applyBorder="1" applyAlignment="1" applyProtection="1">
      <alignment horizontal="center" vertical="center"/>
      <protection hidden="1"/>
    </xf>
    <xf numFmtId="0" fontId="15" fillId="4" borderId="99" xfId="0" applyFont="1" applyFill="1" applyBorder="1" applyAlignment="1" applyProtection="1">
      <alignment horizontal="center" textRotation="90" shrinkToFit="1"/>
      <protection hidden="1"/>
    </xf>
    <xf numFmtId="0" fontId="15" fillId="4" borderId="88" xfId="0" applyFont="1" applyFill="1" applyBorder="1" applyAlignment="1" applyProtection="1">
      <alignment horizontal="center" textRotation="90" shrinkToFit="1"/>
      <protection hidden="1"/>
    </xf>
    <xf numFmtId="0" fontId="15" fillId="4" borderId="121" xfId="0" applyFont="1" applyFill="1" applyBorder="1" applyAlignment="1" applyProtection="1">
      <alignment horizontal="center" textRotation="90" shrinkToFit="1"/>
      <protection hidden="1"/>
    </xf>
    <xf numFmtId="0" fontId="3" fillId="2" borderId="47" xfId="0" applyFont="1" applyFill="1" applyBorder="1" applyAlignment="1" applyProtection="1">
      <alignment horizontal="left" shrinkToFit="1"/>
      <protection locked="0"/>
    </xf>
    <xf numFmtId="0" fontId="9" fillId="10" borderId="0" xfId="0" applyFont="1" applyFill="1" applyAlignment="1" applyProtection="1">
      <alignment horizontal="left" indent="1" shrinkToFit="1"/>
      <protection locked="0"/>
    </xf>
    <xf numFmtId="0" fontId="18" fillId="4" borderId="111" xfId="0" applyFont="1" applyFill="1" applyBorder="1" applyAlignment="1" applyProtection="1">
      <alignment horizontal="center" vertical="center" textRotation="90"/>
      <protection hidden="1"/>
    </xf>
    <xf numFmtId="0" fontId="18" fillId="4" borderId="112" xfId="0" applyFont="1" applyFill="1" applyBorder="1" applyAlignment="1" applyProtection="1">
      <alignment horizontal="center" vertical="center" textRotation="90"/>
      <protection hidden="1"/>
    </xf>
    <xf numFmtId="0" fontId="18" fillId="4" borderId="113" xfId="0" applyFont="1" applyFill="1" applyBorder="1" applyAlignment="1" applyProtection="1">
      <alignment horizontal="center" vertical="center" textRotation="90"/>
      <protection hidden="1"/>
    </xf>
    <xf numFmtId="0" fontId="16" fillId="3" borderId="181" xfId="0" applyFont="1" applyFill="1" applyBorder="1" applyAlignment="1" applyProtection="1">
      <alignment horizontal="center" textRotation="90" shrinkToFit="1"/>
      <protection hidden="1"/>
    </xf>
    <xf numFmtId="0" fontId="16" fillId="3" borderId="195" xfId="0" applyFont="1" applyFill="1" applyBorder="1" applyAlignment="1" applyProtection="1">
      <alignment horizontal="center" textRotation="90" shrinkToFit="1"/>
      <protection hidden="1"/>
    </xf>
    <xf numFmtId="0" fontId="17" fillId="3" borderId="125" xfId="0" applyFont="1" applyFill="1" applyBorder="1" applyAlignment="1" applyProtection="1">
      <alignment horizontal="center" shrinkToFit="1"/>
      <protection hidden="1"/>
    </xf>
    <xf numFmtId="0" fontId="17" fillId="3" borderId="126" xfId="0" applyFont="1" applyFill="1" applyBorder="1" applyAlignment="1" applyProtection="1">
      <alignment horizontal="center" shrinkToFit="1"/>
      <protection hidden="1"/>
    </xf>
    <xf numFmtId="0" fontId="17" fillId="3" borderId="202" xfId="0" applyFont="1" applyFill="1" applyBorder="1" applyAlignment="1" applyProtection="1">
      <alignment horizontal="center" shrinkToFit="1"/>
      <protection hidden="1"/>
    </xf>
    <xf numFmtId="0" fontId="6" fillId="0" borderId="0" xfId="0" applyFont="1" applyAlignment="1" applyProtection="1">
      <alignment horizontal="center" shrinkToFit="1"/>
      <protection hidden="1"/>
    </xf>
    <xf numFmtId="0" fontId="16" fillId="3" borderId="182" xfId="0" applyFont="1" applyFill="1" applyBorder="1" applyAlignment="1" applyProtection="1">
      <alignment horizontal="center" textRotation="90" shrinkToFit="1"/>
      <protection hidden="1"/>
    </xf>
    <xf numFmtId="0" fontId="13" fillId="3" borderId="183" xfId="0" applyFont="1" applyFill="1" applyBorder="1" applyAlignment="1" applyProtection="1">
      <alignment horizontal="center" textRotation="90" shrinkToFit="1"/>
      <protection hidden="1"/>
    </xf>
    <xf numFmtId="0" fontId="13" fillId="3" borderId="184" xfId="0" applyFont="1" applyFill="1" applyBorder="1" applyAlignment="1" applyProtection="1">
      <alignment horizontal="center" textRotation="90" shrinkToFit="1"/>
      <protection hidden="1"/>
    </xf>
    <xf numFmtId="0" fontId="16" fillId="3" borderId="183" xfId="0" applyFont="1" applyFill="1" applyBorder="1" applyAlignment="1" applyProtection="1">
      <alignment horizontal="center" textRotation="90" shrinkToFit="1"/>
      <protection hidden="1"/>
    </xf>
    <xf numFmtId="0" fontId="16" fillId="3" borderId="184" xfId="0" applyFont="1" applyFill="1" applyBorder="1" applyAlignment="1" applyProtection="1">
      <alignment horizontal="center" textRotation="90" shrinkToFit="1"/>
      <protection hidden="1"/>
    </xf>
    <xf numFmtId="0" fontId="16" fillId="3" borderId="196" xfId="0" applyFont="1" applyFill="1" applyBorder="1" applyAlignment="1" applyProtection="1">
      <alignment horizontal="center" textRotation="90" shrinkToFit="1"/>
      <protection hidden="1"/>
    </xf>
    <xf numFmtId="0" fontId="2" fillId="0" borderId="94" xfId="0" applyFont="1" applyBorder="1" applyAlignment="1" applyProtection="1">
      <alignment horizontal="center" vertical="center" textRotation="90" shrinkToFit="1"/>
      <protection hidden="1"/>
    </xf>
    <xf numFmtId="0" fontId="2" fillId="0" borderId="103" xfId="0" applyFont="1" applyBorder="1" applyAlignment="1" applyProtection="1">
      <alignment horizontal="center" vertical="center" textRotation="90" shrinkToFit="1"/>
      <protection hidden="1"/>
    </xf>
    <xf numFmtId="0" fontId="2" fillId="0" borderId="114" xfId="0" applyFont="1" applyBorder="1" applyAlignment="1" applyProtection="1">
      <alignment horizontal="center" vertical="center" textRotation="90" shrinkToFit="1"/>
      <protection hidden="1"/>
    </xf>
    <xf numFmtId="0" fontId="17" fillId="0" borderId="125" xfId="0" applyFont="1" applyBorder="1" applyAlignment="1" applyProtection="1">
      <alignment horizontal="center" shrinkToFit="1"/>
      <protection hidden="1"/>
    </xf>
    <xf numFmtId="0" fontId="17" fillId="0" borderId="126" xfId="0" applyFont="1" applyBorder="1" applyAlignment="1" applyProtection="1">
      <alignment horizontal="center" shrinkToFit="1"/>
      <protection hidden="1"/>
    </xf>
    <xf numFmtId="0" fontId="13" fillId="3" borderId="144" xfId="0" applyFont="1" applyFill="1" applyBorder="1" applyAlignment="1" applyProtection="1">
      <alignment horizontal="center" textRotation="90" shrinkToFit="1"/>
      <protection hidden="1"/>
    </xf>
    <xf numFmtId="0" fontId="13" fillId="3" borderId="141" xfId="0" applyFont="1" applyFill="1" applyBorder="1" applyAlignment="1" applyProtection="1">
      <alignment horizontal="center" textRotation="90" shrinkToFit="1"/>
      <protection hidden="1"/>
    </xf>
    <xf numFmtId="0" fontId="13" fillId="3" borderId="181" xfId="0" applyFont="1" applyFill="1" applyBorder="1" applyAlignment="1" applyProtection="1">
      <alignment horizontal="center" textRotation="90" shrinkToFit="1"/>
      <protection hidden="1"/>
    </xf>
    <xf numFmtId="0" fontId="13" fillId="3" borderId="182" xfId="0" applyFont="1" applyFill="1" applyBorder="1" applyAlignment="1" applyProtection="1">
      <alignment horizontal="center" textRotation="90" shrinkToFit="1"/>
      <protection hidden="1"/>
    </xf>
    <xf numFmtId="0" fontId="13" fillId="3" borderId="139" xfId="0" applyFont="1" applyFill="1" applyBorder="1" applyAlignment="1" applyProtection="1">
      <alignment horizontal="center" textRotation="90" shrinkToFit="1"/>
      <protection hidden="1"/>
    </xf>
    <xf numFmtId="0" fontId="13" fillId="3" borderId="15" xfId="0" applyFont="1" applyFill="1" applyBorder="1" applyAlignment="1" applyProtection="1">
      <alignment horizontal="center" textRotation="90" shrinkToFit="1"/>
      <protection hidden="1"/>
    </xf>
    <xf numFmtId="0" fontId="10" fillId="0" borderId="141" xfId="0" applyFont="1" applyBorder="1" applyAlignment="1" applyProtection="1">
      <alignment horizontal="center" vertical="center" wrapText="1"/>
      <protection hidden="1"/>
    </xf>
    <xf numFmtId="0" fontId="10" fillId="0" borderId="142" xfId="0" applyFont="1" applyBorder="1" applyAlignment="1" applyProtection="1">
      <alignment horizontal="center" vertical="center" wrapText="1"/>
      <protection hidden="1"/>
    </xf>
    <xf numFmtId="0" fontId="10" fillId="0" borderId="143" xfId="0" applyFont="1" applyBorder="1" applyAlignment="1" applyProtection="1">
      <alignment horizontal="center" vertical="center" wrapText="1"/>
      <protection hidden="1"/>
    </xf>
    <xf numFmtId="0" fontId="14" fillId="0" borderId="127" xfId="0" applyFont="1" applyBorder="1" applyAlignment="1" applyProtection="1">
      <alignment horizontal="center" vertical="center" wrapText="1"/>
      <protection hidden="1"/>
    </xf>
    <xf numFmtId="0" fontId="14" fillId="0" borderId="128" xfId="0" applyFont="1" applyBorder="1" applyAlignment="1" applyProtection="1">
      <alignment horizontal="center" vertical="center" wrapText="1"/>
      <protection hidden="1"/>
    </xf>
    <xf numFmtId="0" fontId="14" fillId="0" borderId="129" xfId="0" applyFont="1" applyBorder="1" applyAlignment="1" applyProtection="1">
      <alignment horizontal="center" vertical="center" wrapText="1"/>
      <protection hidden="1"/>
    </xf>
    <xf numFmtId="0" fontId="0" fillId="2" borderId="50" xfId="0" applyFill="1" applyBorder="1" applyAlignment="1" applyProtection="1">
      <alignment horizontal="center" shrinkToFit="1"/>
      <protection locked="0"/>
    </xf>
    <xf numFmtId="0" fontId="3" fillId="2" borderId="50" xfId="0" applyFont="1" applyFill="1" applyBorder="1" applyAlignment="1" applyProtection="1">
      <alignment horizontal="left" shrinkToFit="1"/>
      <protection locked="0"/>
    </xf>
    <xf numFmtId="0" fontId="3" fillId="2" borderId="52" xfId="0" applyFont="1" applyFill="1" applyBorder="1" applyAlignment="1" applyProtection="1">
      <alignment horizontal="left" shrinkToFit="1"/>
      <protection locked="0"/>
    </xf>
    <xf numFmtId="0" fontId="5" fillId="4" borderId="240" xfId="0" applyFont="1" applyFill="1" applyBorder="1" applyAlignment="1" applyProtection="1">
      <alignment horizontal="center" shrinkToFit="1"/>
      <protection hidden="1"/>
    </xf>
    <xf numFmtId="0" fontId="5" fillId="4" borderId="242" xfId="0" applyFont="1" applyFill="1" applyBorder="1" applyAlignment="1" applyProtection="1">
      <alignment horizontal="center" shrinkToFit="1"/>
      <protection hidden="1"/>
    </xf>
    <xf numFmtId="0" fontId="3" fillId="2" borderId="244" xfId="0" applyFont="1" applyFill="1" applyBorder="1" applyAlignment="1" applyProtection="1">
      <alignment horizontal="left" shrinkToFit="1"/>
      <protection locked="0"/>
    </xf>
    <xf numFmtId="0" fontId="5" fillId="4" borderId="18" xfId="0" applyFont="1" applyFill="1" applyBorder="1" applyAlignment="1" applyProtection="1">
      <alignment horizontal="center" shrinkToFit="1"/>
      <protection hidden="1"/>
    </xf>
    <xf numFmtId="0" fontId="5" fillId="4" borderId="5" xfId="0" applyFont="1" applyFill="1" applyBorder="1" applyAlignment="1" applyProtection="1">
      <alignment horizontal="center" shrinkToFit="1"/>
      <protection hidden="1"/>
    </xf>
    <xf numFmtId="0" fontId="5" fillId="4" borderId="241" xfId="0" applyFont="1" applyFill="1" applyBorder="1" applyAlignment="1" applyProtection="1">
      <alignment horizontal="center" shrinkToFit="1"/>
      <protection hidden="1"/>
    </xf>
    <xf numFmtId="0" fontId="40" fillId="0" borderId="0" xfId="0" applyFont="1" applyAlignment="1" applyProtection="1">
      <alignment horizontal="right" shrinkToFit="1"/>
      <protection hidden="1"/>
    </xf>
    <xf numFmtId="0" fontId="18" fillId="0" borderId="0" xfId="0" applyFont="1" applyAlignment="1" applyProtection="1">
      <alignment horizontal="center" shrinkToFit="1"/>
      <protection hidden="1"/>
    </xf>
    <xf numFmtId="0" fontId="0" fillId="3" borderId="21" xfId="0" applyFill="1" applyBorder="1" applyAlignment="1" applyProtection="1">
      <alignment horizontal="center" vertical="center" shrinkToFit="1"/>
      <protection hidden="1"/>
    </xf>
    <xf numFmtId="0" fontId="0" fillId="3" borderId="0" xfId="0" applyFill="1" applyBorder="1" applyAlignment="1" applyProtection="1">
      <alignment horizontal="center" vertical="center" shrinkToFit="1"/>
      <protection hidden="1"/>
    </xf>
    <xf numFmtId="0" fontId="4" fillId="3" borderId="21" xfId="0" applyFont="1" applyFill="1" applyBorder="1" applyAlignment="1" applyProtection="1">
      <alignment horizontal="right" vertical="center" shrinkToFit="1"/>
      <protection hidden="1"/>
    </xf>
    <xf numFmtId="0" fontId="4" fillId="3" borderId="0" xfId="0" applyFont="1" applyFill="1" applyBorder="1" applyAlignment="1" applyProtection="1">
      <alignment horizontal="right" vertical="center" shrinkToFit="1"/>
      <protection hidden="1"/>
    </xf>
    <xf numFmtId="0" fontId="4" fillId="3" borderId="0" xfId="0" applyFont="1" applyFill="1" applyBorder="1" applyAlignment="1" applyProtection="1">
      <alignment horizontal="center" vertical="center" shrinkToFit="1"/>
      <protection hidden="1"/>
    </xf>
    <xf numFmtId="0" fontId="4" fillId="3" borderId="222" xfId="0" applyFont="1" applyFill="1" applyBorder="1" applyAlignment="1" applyProtection="1">
      <alignment horizontal="center" vertical="center" shrinkToFit="1"/>
      <protection hidden="1"/>
    </xf>
    <xf numFmtId="0" fontId="26" fillId="3" borderId="0" xfId="0" applyFont="1" applyFill="1" applyBorder="1" applyAlignment="1" applyProtection="1">
      <alignment horizontal="center" vertical="center" shrinkToFit="1"/>
      <protection hidden="1"/>
    </xf>
    <xf numFmtId="0" fontId="0" fillId="3" borderId="90" xfId="0" applyFill="1" applyBorder="1" applyAlignment="1" applyProtection="1">
      <alignment horizontal="center" vertical="center" shrinkToFit="1"/>
      <protection hidden="1"/>
    </xf>
    <xf numFmtId="0" fontId="26" fillId="3" borderId="0" xfId="0" applyFont="1" applyFill="1" applyBorder="1" applyAlignment="1" applyProtection="1">
      <alignment horizontal="left" vertical="center" indent="4" shrinkToFit="1"/>
      <protection hidden="1"/>
    </xf>
    <xf numFmtId="0" fontId="22" fillId="3" borderId="90" xfId="0" applyFont="1" applyFill="1" applyBorder="1" applyAlignment="1" applyProtection="1">
      <alignment horizontal="center" vertical="center" shrinkToFit="1"/>
      <protection hidden="1"/>
    </xf>
    <xf numFmtId="0" fontId="23" fillId="3" borderId="0" xfId="0" applyFont="1" applyFill="1" applyBorder="1" applyAlignment="1" applyProtection="1">
      <alignment vertical="center" shrinkToFit="1"/>
      <protection hidden="1"/>
    </xf>
    <xf numFmtId="0" fontId="23" fillId="3" borderId="0" xfId="0" applyFont="1" applyFill="1" applyBorder="1" applyAlignment="1" applyProtection="1">
      <alignment horizontal="left" vertical="center" shrinkToFit="1"/>
      <protection hidden="1"/>
    </xf>
    <xf numFmtId="0" fontId="23" fillId="3" borderId="0" xfId="0" applyFont="1" applyFill="1" applyBorder="1" applyAlignment="1" applyProtection="1">
      <alignment horizontal="center" vertical="center" shrinkToFit="1"/>
      <protection hidden="1"/>
    </xf>
    <xf numFmtId="0" fontId="13" fillId="3" borderId="0" xfId="0" applyFont="1" applyFill="1" applyBorder="1" applyAlignment="1" applyProtection="1">
      <alignment horizontal="center" textRotation="90" shrinkToFit="1"/>
      <protection hidden="1"/>
    </xf>
    <xf numFmtId="0" fontId="15" fillId="3" borderId="0" xfId="0" applyFont="1" applyFill="1" applyBorder="1" applyAlignment="1" applyProtection="1">
      <alignment horizontal="center" textRotation="90" shrinkToFit="1"/>
      <protection hidden="1"/>
    </xf>
    <xf numFmtId="0" fontId="0" fillId="3" borderId="0" xfId="0" applyFill="1" applyBorder="1" applyProtection="1">
      <protection hidden="1"/>
    </xf>
    <xf numFmtId="0" fontId="9" fillId="3" borderId="0" xfId="0" applyFont="1" applyFill="1" applyBorder="1" applyAlignment="1" applyProtection="1">
      <alignment horizontal="center" textRotation="90" shrinkToFit="1"/>
      <protection hidden="1"/>
    </xf>
    <xf numFmtId="0" fontId="21" fillId="3" borderId="0" xfId="0" applyFont="1" applyFill="1" applyBorder="1" applyAlignment="1" applyProtection="1">
      <alignment horizontal="center" textRotation="90"/>
      <protection hidden="1"/>
    </xf>
    <xf numFmtId="0" fontId="14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textRotation="90" shrinkToFit="1"/>
      <protection hidden="1"/>
    </xf>
    <xf numFmtId="0" fontId="17" fillId="3" borderId="0" xfId="0" applyFont="1" applyFill="1" applyBorder="1" applyAlignment="1" applyProtection="1">
      <alignment horizontal="center" shrinkToFit="1"/>
      <protection hidden="1"/>
    </xf>
    <xf numFmtId="1" fontId="5" fillId="0" borderId="94" xfId="0" applyNumberFormat="1" applyFont="1" applyBorder="1" applyAlignment="1" applyProtection="1">
      <alignment horizontal="center" vertical="center" textRotation="90" shrinkToFit="1"/>
      <protection hidden="1"/>
    </xf>
    <xf numFmtId="1" fontId="5" fillId="0" borderId="103" xfId="0" applyNumberFormat="1" applyFont="1" applyBorder="1" applyAlignment="1" applyProtection="1">
      <alignment horizontal="center" vertical="center" textRotation="90" shrinkToFit="1"/>
      <protection hidden="1"/>
    </xf>
    <xf numFmtId="1" fontId="5" fillId="0" borderId="114" xfId="0" applyNumberFormat="1" applyFont="1" applyBorder="1" applyAlignment="1" applyProtection="1">
      <alignment horizontal="center" vertical="center" textRotation="90" shrinkToFit="1"/>
      <protection hidden="1"/>
    </xf>
    <xf numFmtId="0" fontId="38" fillId="3" borderId="0" xfId="0" applyFont="1" applyFill="1" applyBorder="1" applyAlignment="1" applyProtection="1">
      <alignment horizontal="center" vertical="center" wrapText="1" shrinkToFit="1"/>
      <protection hidden="1"/>
    </xf>
    <xf numFmtId="0" fontId="6" fillId="0" borderId="0" xfId="0" applyFont="1" applyAlignment="1" applyProtection="1">
      <alignment horizontal="center"/>
      <protection hidden="1"/>
    </xf>
    <xf numFmtId="0" fontId="19" fillId="3" borderId="0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left"/>
      <protection hidden="1"/>
    </xf>
    <xf numFmtId="0" fontId="7" fillId="3" borderId="0" xfId="0" applyFont="1" applyFill="1" applyBorder="1" applyAlignment="1" applyProtection="1">
      <alignment horizontal="left" indent="1" shrinkToFit="1"/>
      <protection hidden="1"/>
    </xf>
    <xf numFmtId="0" fontId="2" fillId="3" borderId="0" xfId="0" applyFont="1" applyFill="1" applyBorder="1" applyAlignment="1" applyProtection="1">
      <alignment horizontal="left" shrinkToFit="1"/>
      <protection hidden="1"/>
    </xf>
    <xf numFmtId="0" fontId="8" fillId="0" borderId="0" xfId="0" applyFont="1" applyAlignment="1" applyProtection="1">
      <alignment horizontal="center"/>
      <protection hidden="1"/>
    </xf>
    <xf numFmtId="0" fontId="13" fillId="3" borderId="195" xfId="0" applyFont="1" applyFill="1" applyBorder="1" applyAlignment="1" applyProtection="1">
      <alignment horizontal="center" textRotation="90" shrinkToFit="1"/>
      <protection hidden="1"/>
    </xf>
    <xf numFmtId="0" fontId="13" fillId="3" borderId="196" xfId="0" applyFont="1" applyFill="1" applyBorder="1" applyAlignment="1" applyProtection="1">
      <alignment horizontal="center" textRotation="90" shrinkToFit="1"/>
      <protection hidden="1"/>
    </xf>
    <xf numFmtId="0" fontId="37" fillId="5" borderId="0" xfId="0" applyFont="1" applyFill="1" applyBorder="1" applyAlignment="1" applyProtection="1">
      <alignment horizontal="center" vertical="center" wrapText="1" shrinkToFit="1"/>
      <protection hidden="1"/>
    </xf>
    <xf numFmtId="0" fontId="37" fillId="5" borderId="0" xfId="0" applyFont="1" applyFill="1" applyBorder="1" applyAlignment="1" applyProtection="1">
      <alignment horizontal="center" vertical="center" shrinkToFit="1"/>
      <protection hidden="1"/>
    </xf>
    <xf numFmtId="14" fontId="43" fillId="3" borderId="0" xfId="0" applyNumberFormat="1" applyFont="1" applyFill="1" applyBorder="1" applyAlignment="1" applyProtection="1">
      <alignment horizontal="center" vertical="center" shrinkToFit="1"/>
      <protection hidden="1"/>
    </xf>
    <xf numFmtId="0" fontId="43" fillId="3" borderId="0" xfId="0" applyFont="1" applyFill="1" applyBorder="1" applyAlignment="1" applyProtection="1">
      <alignment horizontal="center" vertical="center" shrinkToFit="1"/>
      <protection hidden="1"/>
    </xf>
    <xf numFmtId="0" fontId="0" fillId="12" borderId="125" xfId="0" applyFill="1" applyBorder="1" applyAlignment="1" applyProtection="1">
      <alignment horizontal="right" vertical="center" indent="1" shrinkToFit="1"/>
      <protection hidden="1"/>
    </xf>
    <xf numFmtId="0" fontId="0" fillId="12" borderId="202" xfId="0" applyFill="1" applyBorder="1" applyAlignment="1" applyProtection="1">
      <alignment horizontal="right" vertical="center" indent="1" shrinkToFit="1"/>
      <protection hidden="1"/>
    </xf>
    <xf numFmtId="0" fontId="6" fillId="3" borderId="0" xfId="0" applyFont="1" applyFill="1" applyAlignment="1" applyProtection="1">
      <alignment horizontal="center" shrinkToFit="1"/>
      <protection locked="0"/>
    </xf>
    <xf numFmtId="0" fontId="19" fillId="3" borderId="20" xfId="0" applyFont="1" applyFill="1" applyBorder="1" applyAlignment="1" applyProtection="1">
      <alignment horizontal="center" vertical="center"/>
      <protection hidden="1"/>
    </xf>
    <xf numFmtId="0" fontId="19" fillId="3" borderId="84" xfId="0" applyFont="1" applyFill="1" applyBorder="1" applyAlignment="1" applyProtection="1">
      <alignment horizontal="center" vertical="center"/>
      <protection hidden="1"/>
    </xf>
    <xf numFmtId="0" fontId="19" fillId="3" borderId="85" xfId="0" applyFont="1" applyFill="1" applyBorder="1" applyAlignment="1" applyProtection="1">
      <alignment horizontal="center" vertical="center"/>
      <protection hidden="1"/>
    </xf>
    <xf numFmtId="0" fontId="19" fillId="3" borderId="28" xfId="0" applyFont="1" applyFill="1" applyBorder="1" applyAlignment="1" applyProtection="1">
      <alignment horizontal="center" vertical="center"/>
      <protection hidden="1"/>
    </xf>
    <xf numFmtId="0" fontId="19" fillId="3" borderId="35" xfId="0" applyFont="1" applyFill="1" applyBorder="1" applyAlignment="1" applyProtection="1">
      <alignment horizontal="center" vertical="center"/>
      <protection hidden="1"/>
    </xf>
    <xf numFmtId="0" fontId="19" fillId="3" borderId="87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left" shrinkToFit="1"/>
      <protection locked="0"/>
    </xf>
    <xf numFmtId="0" fontId="21" fillId="9" borderId="111" xfId="0" applyFont="1" applyFill="1" applyBorder="1" applyAlignment="1" applyProtection="1">
      <alignment horizontal="center" textRotation="90"/>
      <protection hidden="1"/>
    </xf>
    <xf numFmtId="0" fontId="0" fillId="9" borderId="112" xfId="0" applyFill="1" applyBorder="1" applyProtection="1">
      <protection hidden="1"/>
    </xf>
    <xf numFmtId="0" fontId="0" fillId="9" borderId="113" xfId="0" applyFill="1" applyBorder="1" applyProtection="1">
      <protection hidden="1"/>
    </xf>
    <xf numFmtId="0" fontId="0" fillId="0" borderId="142" xfId="0" applyBorder="1" applyProtection="1">
      <protection hidden="1"/>
    </xf>
    <xf numFmtId="0" fontId="0" fillId="0" borderId="143" xfId="0" applyBorder="1" applyProtection="1">
      <protection hidden="1"/>
    </xf>
    <xf numFmtId="0" fontId="0" fillId="0" borderId="126" xfId="0" applyBorder="1" applyProtection="1">
      <protection hidden="1"/>
    </xf>
    <xf numFmtId="0" fontId="0" fillId="0" borderId="202" xfId="0" applyBorder="1" applyProtection="1">
      <protection hidden="1"/>
    </xf>
    <xf numFmtId="0" fontId="39" fillId="3" borderId="99" xfId="0" applyFont="1" applyFill="1" applyBorder="1" applyAlignment="1" applyProtection="1">
      <alignment horizontal="center" textRotation="90" shrinkToFit="1"/>
      <protection hidden="1"/>
    </xf>
    <xf numFmtId="0" fontId="39" fillId="3" borderId="88" xfId="0" applyFont="1" applyFill="1" applyBorder="1" applyAlignment="1" applyProtection="1">
      <alignment horizontal="center" textRotation="90" shrinkToFit="1"/>
      <protection hidden="1"/>
    </xf>
    <xf numFmtId="0" fontId="39" fillId="3" borderId="121" xfId="0" applyFont="1" applyFill="1" applyBorder="1" applyAlignment="1" applyProtection="1">
      <alignment horizontal="center" textRotation="90" shrinkToFit="1"/>
      <protection hidden="1"/>
    </xf>
    <xf numFmtId="0" fontId="7" fillId="9" borderId="111" xfId="0" applyFont="1" applyFill="1" applyBorder="1" applyAlignment="1" applyProtection="1">
      <alignment horizontal="center" textRotation="90"/>
      <protection hidden="1"/>
    </xf>
    <xf numFmtId="0" fontId="43" fillId="9" borderId="112" xfId="0" applyFont="1" applyFill="1" applyBorder="1" applyProtection="1">
      <protection hidden="1"/>
    </xf>
    <xf numFmtId="0" fontId="43" fillId="9" borderId="113" xfId="0" applyFont="1" applyFill="1" applyBorder="1" applyProtection="1">
      <protection hidden="1"/>
    </xf>
    <xf numFmtId="0" fontId="11" fillId="3" borderId="204" xfId="0" applyFont="1" applyFill="1" applyBorder="1" applyAlignment="1" applyProtection="1">
      <alignment horizontal="center" textRotation="90" shrinkToFit="1"/>
      <protection hidden="1"/>
    </xf>
    <xf numFmtId="0" fontId="11" fillId="3" borderId="205" xfId="0" applyFont="1" applyFill="1" applyBorder="1" applyAlignment="1" applyProtection="1">
      <alignment horizontal="center" textRotation="90" shrinkToFit="1"/>
      <protection hidden="1"/>
    </xf>
    <xf numFmtId="0" fontId="11" fillId="3" borderId="206" xfId="0" applyFont="1" applyFill="1" applyBorder="1" applyAlignment="1" applyProtection="1">
      <alignment horizontal="center" textRotation="90" shrinkToFit="1"/>
      <protection hidden="1"/>
    </xf>
    <xf numFmtId="0" fontId="40" fillId="3" borderId="111" xfId="0" applyFont="1" applyFill="1" applyBorder="1" applyAlignment="1" applyProtection="1">
      <alignment horizontal="center" textRotation="90"/>
      <protection hidden="1"/>
    </xf>
    <xf numFmtId="0" fontId="40" fillId="3" borderId="112" xfId="0" applyFont="1" applyFill="1" applyBorder="1" applyAlignment="1" applyProtection="1">
      <alignment horizontal="center" textRotation="90"/>
      <protection hidden="1"/>
    </xf>
    <xf numFmtId="0" fontId="40" fillId="3" borderId="113" xfId="0" applyFont="1" applyFill="1" applyBorder="1" applyAlignment="1" applyProtection="1">
      <alignment horizontal="center" textRotation="90"/>
      <protection hidden="1"/>
    </xf>
    <xf numFmtId="0" fontId="0" fillId="12" borderId="125" xfId="0" applyFill="1" applyBorder="1" applyAlignment="1" applyProtection="1">
      <alignment horizontal="center" vertical="center" shrinkToFit="1"/>
      <protection hidden="1"/>
    </xf>
    <xf numFmtId="0" fontId="0" fillId="12" borderId="202" xfId="0" applyFill="1" applyBorder="1" applyAlignment="1" applyProtection="1">
      <alignment horizontal="center" vertical="center" shrinkToFit="1"/>
      <protection hidden="1"/>
    </xf>
    <xf numFmtId="0" fontId="37" fillId="3" borderId="0" xfId="0" applyFont="1" applyFill="1" applyBorder="1" applyAlignment="1" applyProtection="1">
      <alignment horizontal="center" vertical="center" wrapText="1" shrinkToFit="1"/>
      <protection hidden="1"/>
    </xf>
    <xf numFmtId="0" fontId="37" fillId="3" borderId="0" xfId="0" applyFont="1" applyFill="1" applyBorder="1" applyAlignment="1" applyProtection="1">
      <alignment horizontal="center" vertical="center" shrinkToFit="1"/>
      <protection hidden="1"/>
    </xf>
    <xf numFmtId="0" fontId="42" fillId="3" borderId="0" xfId="0" applyFont="1" applyFill="1" applyBorder="1" applyAlignment="1" applyProtection="1">
      <alignment horizontal="center" vertical="center" wrapText="1" shrinkToFit="1"/>
      <protection hidden="1"/>
    </xf>
  </cellXfs>
  <cellStyles count="1">
    <cellStyle name="Normal" xfId="0" builtinId="0"/>
  </cellStyles>
  <dxfs count="75">
    <dxf>
      <fill>
        <patternFill>
          <bgColor rgb="FFFFFF00"/>
        </patternFill>
      </fill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ill>
        <patternFill>
          <bgColor rgb="FFFFFF00"/>
        </patternFill>
      </fill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theme="6" tint="-0.24994659260841701"/>
        </left>
        <right style="thin">
          <color theme="6" tint="-0.24994659260841701"/>
        </right>
      </border>
    </dxf>
    <dxf>
      <border>
        <top style="hair">
          <color auto="1"/>
        </top>
        <bottom style="hair">
          <color auto="1"/>
        </bottom>
        <vertical/>
        <horizontal/>
      </border>
    </dxf>
    <dxf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</border>
    </dxf>
  </dxfs>
  <tableStyles count="0" defaultTableStyle="TableStyleMedium2" defaultPivotStyle="PivotStyleLight16"/>
  <colors>
    <mruColors>
      <color rgb="FF0000CC"/>
      <color rgb="FF0000FF"/>
      <color rgb="FFCCFFCC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49</xdr:col>
      <xdr:colOff>38101</xdr:colOff>
      <xdr:row>0</xdr:row>
      <xdr:rowOff>9526</xdr:rowOff>
    </xdr:from>
    <xdr:to>
      <xdr:col>49</xdr:col>
      <xdr:colOff>742951</xdr:colOff>
      <xdr:row>3</xdr:row>
      <xdr:rowOff>152401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4776" y="9526"/>
          <a:ext cx="7048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3</xdr:col>
      <xdr:colOff>1028700</xdr:colOff>
      <xdr:row>29</xdr:row>
      <xdr:rowOff>19050</xdr:rowOff>
    </xdr:from>
    <xdr:to>
      <xdr:col>7</xdr:col>
      <xdr:colOff>47625</xdr:colOff>
      <xdr:row>30</xdr:row>
      <xdr:rowOff>36585</xdr:rowOff>
    </xdr:to>
    <xdr:sp macro="" textlink="">
      <xdr:nvSpPr>
        <xdr:cNvPr id="3" name="Metin kutusu 2"/>
        <xdr:cNvSpPr txBox="1"/>
      </xdr:nvSpPr>
      <xdr:spPr>
        <a:xfrm>
          <a:off x="1381125" y="6591300"/>
          <a:ext cx="178117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tr-TR" sz="800"/>
            <a:t>V:2.0-HAZIRLAYAN:Necdet</a:t>
          </a:r>
          <a:r>
            <a:rPr lang="tr-TR" sz="800" baseline="0"/>
            <a:t> KARABEK</a:t>
          </a:r>
          <a:endParaRPr lang="tr-TR" sz="800"/>
        </a:p>
      </xdr:txBody>
    </xdr:sp>
    <xdr:clientData fPrintsWithSheet="0"/>
  </xdr:twoCellAnchor>
  <xdr:twoCellAnchor editAs="oneCell">
    <xdr:from>
      <xdr:col>24</xdr:col>
      <xdr:colOff>57150</xdr:colOff>
      <xdr:row>34</xdr:row>
      <xdr:rowOff>38100</xdr:rowOff>
    </xdr:from>
    <xdr:to>
      <xdr:col>26</xdr:col>
      <xdr:colOff>135093</xdr:colOff>
      <xdr:row>43</xdr:row>
      <xdr:rowOff>28574</xdr:rowOff>
    </xdr:to>
    <xdr:pic>
      <xdr:nvPicPr>
        <xdr:cNvPr id="4" name="Resim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7581900"/>
          <a:ext cx="458943" cy="1714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155</xdr:col>
      <xdr:colOff>38101</xdr:colOff>
      <xdr:row>0</xdr:row>
      <xdr:rowOff>9526</xdr:rowOff>
    </xdr:from>
    <xdr:to>
      <xdr:col>155</xdr:col>
      <xdr:colOff>742951</xdr:colOff>
      <xdr:row>3</xdr:row>
      <xdr:rowOff>130970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4776" y="9526"/>
          <a:ext cx="7048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128</xdr:col>
      <xdr:colOff>57150</xdr:colOff>
      <xdr:row>36</xdr:row>
      <xdr:rowOff>38100</xdr:rowOff>
    </xdr:from>
    <xdr:to>
      <xdr:col>130</xdr:col>
      <xdr:colOff>135093</xdr:colOff>
      <xdr:row>45</xdr:row>
      <xdr:rowOff>28574</xdr:rowOff>
    </xdr:to>
    <xdr:pic>
      <xdr:nvPicPr>
        <xdr:cNvPr id="6" name="Resim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7581900"/>
          <a:ext cx="458943" cy="1714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122</xdr:col>
      <xdr:colOff>95241</xdr:colOff>
      <xdr:row>36</xdr:row>
      <xdr:rowOff>44979</xdr:rowOff>
    </xdr:from>
    <xdr:to>
      <xdr:col>122</xdr:col>
      <xdr:colOff>333366</xdr:colOff>
      <xdr:row>37</xdr:row>
      <xdr:rowOff>21167</xdr:rowOff>
    </xdr:to>
    <xdr:sp macro="" textlink="">
      <xdr:nvSpPr>
        <xdr:cNvPr id="2" name="1 Dikdörtgen"/>
        <xdr:cNvSpPr/>
      </xdr:nvSpPr>
      <xdr:spPr>
        <a:xfrm>
          <a:off x="7181841" y="5129212"/>
          <a:ext cx="238125" cy="14763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  <xdr:twoCellAnchor editAs="absolute">
    <xdr:from>
      <xdr:col>122</xdr:col>
      <xdr:colOff>95248</xdr:colOff>
      <xdr:row>37</xdr:row>
      <xdr:rowOff>56885</xdr:rowOff>
    </xdr:from>
    <xdr:to>
      <xdr:col>122</xdr:col>
      <xdr:colOff>333373</xdr:colOff>
      <xdr:row>37</xdr:row>
      <xdr:rowOff>202407</xdr:rowOff>
    </xdr:to>
    <xdr:sp macro="" textlink="">
      <xdr:nvSpPr>
        <xdr:cNvPr id="3" name="2 Dikdörtgen"/>
        <xdr:cNvSpPr/>
      </xdr:nvSpPr>
      <xdr:spPr>
        <a:xfrm>
          <a:off x="7196665" y="5316802"/>
          <a:ext cx="238125" cy="14552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122</xdr:col>
      <xdr:colOff>95241</xdr:colOff>
      <xdr:row>83</xdr:row>
      <xdr:rowOff>23812</xdr:rowOff>
    </xdr:from>
    <xdr:to>
      <xdr:col>122</xdr:col>
      <xdr:colOff>333366</xdr:colOff>
      <xdr:row>84</xdr:row>
      <xdr:rowOff>1</xdr:rowOff>
    </xdr:to>
    <xdr:sp macro="" textlink="">
      <xdr:nvSpPr>
        <xdr:cNvPr id="4" name="5 Dikdörtgen"/>
        <xdr:cNvSpPr/>
      </xdr:nvSpPr>
      <xdr:spPr>
        <a:xfrm>
          <a:off x="7181841" y="12101512"/>
          <a:ext cx="238125" cy="14763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122</xdr:col>
      <xdr:colOff>95248</xdr:colOff>
      <xdr:row>84</xdr:row>
      <xdr:rowOff>35719</xdr:rowOff>
    </xdr:from>
    <xdr:to>
      <xdr:col>122</xdr:col>
      <xdr:colOff>333373</xdr:colOff>
      <xdr:row>85</xdr:row>
      <xdr:rowOff>11907</xdr:rowOff>
    </xdr:to>
    <xdr:sp macro="" textlink="">
      <xdr:nvSpPr>
        <xdr:cNvPr id="5" name="6 Dikdörtgen"/>
        <xdr:cNvSpPr/>
      </xdr:nvSpPr>
      <xdr:spPr>
        <a:xfrm>
          <a:off x="7181848" y="12284869"/>
          <a:ext cx="238125" cy="14763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  <xdr:twoCellAnchor editAs="oneCell">
    <xdr:from>
      <xdr:col>121</xdr:col>
      <xdr:colOff>84666</xdr:colOff>
      <xdr:row>0</xdr:row>
      <xdr:rowOff>132001</xdr:rowOff>
    </xdr:from>
    <xdr:to>
      <xdr:col>122</xdr:col>
      <xdr:colOff>199767</xdr:colOff>
      <xdr:row>2</xdr:row>
      <xdr:rowOff>111533</xdr:rowOff>
    </xdr:to>
    <xdr:pic>
      <xdr:nvPicPr>
        <xdr:cNvPr id="10" name="6 Resim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0916" y="132001"/>
          <a:ext cx="390268" cy="41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122</xdr:col>
      <xdr:colOff>306918</xdr:colOff>
      <xdr:row>0</xdr:row>
      <xdr:rowOff>227250</xdr:rowOff>
    </xdr:from>
    <xdr:to>
      <xdr:col>123</xdr:col>
      <xdr:colOff>146455</xdr:colOff>
      <xdr:row>2</xdr:row>
      <xdr:rowOff>36751</xdr:rowOff>
    </xdr:to>
    <xdr:pic>
      <xdr:nvPicPr>
        <xdr:cNvPr id="11" name="Resim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08335" y="227250"/>
          <a:ext cx="559203" cy="243418"/>
        </a:xfrm>
        <a:prstGeom prst="rect">
          <a:avLst/>
        </a:prstGeom>
      </xdr:spPr>
    </xdr:pic>
    <xdr:clientData/>
  </xdr:twoCellAnchor>
  <xdr:twoCellAnchor editAs="oneCell">
    <xdr:from>
      <xdr:col>121</xdr:col>
      <xdr:colOff>31750</xdr:colOff>
      <xdr:row>48</xdr:row>
      <xdr:rowOff>110835</xdr:rowOff>
    </xdr:from>
    <xdr:to>
      <xdr:col>122</xdr:col>
      <xdr:colOff>146851</xdr:colOff>
      <xdr:row>50</xdr:row>
      <xdr:rowOff>100951</xdr:rowOff>
    </xdr:to>
    <xdr:pic>
      <xdr:nvPicPr>
        <xdr:cNvPr id="13" name="6 Resim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7466252"/>
          <a:ext cx="390268" cy="41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122</xdr:col>
      <xdr:colOff>254002</xdr:colOff>
      <xdr:row>48</xdr:row>
      <xdr:rowOff>206084</xdr:rowOff>
    </xdr:from>
    <xdr:to>
      <xdr:col>123</xdr:col>
      <xdr:colOff>93539</xdr:colOff>
      <xdr:row>50</xdr:row>
      <xdr:rowOff>26169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55419" y="7561501"/>
          <a:ext cx="559203" cy="243418"/>
        </a:xfrm>
        <a:prstGeom prst="rect">
          <a:avLst/>
        </a:prstGeom>
      </xdr:spPr>
    </xdr:pic>
    <xdr:clientData/>
  </xdr:twoCellAnchor>
  <xdr:twoCellAnchor editAs="absolute">
    <xdr:from>
      <xdr:col>166</xdr:col>
      <xdr:colOff>10582</xdr:colOff>
      <xdr:row>33</xdr:row>
      <xdr:rowOff>21167</xdr:rowOff>
    </xdr:from>
    <xdr:to>
      <xdr:col>168</xdr:col>
      <xdr:colOff>179915</xdr:colOff>
      <xdr:row>34</xdr:row>
      <xdr:rowOff>148167</xdr:rowOff>
    </xdr:to>
    <xdr:sp macro="" textlink="">
      <xdr:nvSpPr>
        <xdr:cNvPr id="17" name="Metin kutusu 16"/>
        <xdr:cNvSpPr txBox="1"/>
      </xdr:nvSpPr>
      <xdr:spPr>
        <a:xfrm>
          <a:off x="16044332" y="4497917"/>
          <a:ext cx="1016000" cy="349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2500" b="1">
              <a:solidFill>
                <a:schemeClr val="bg1"/>
              </a:solidFill>
            </a:rPr>
            <a:t>YE</a:t>
          </a:r>
        </a:p>
      </xdr:txBody>
    </xdr:sp>
    <xdr:clientData fPrintsWithSheet="0"/>
  </xdr:twoCellAnchor>
  <xdr:twoCellAnchor editAs="oneCell">
    <xdr:from>
      <xdr:col>124</xdr:col>
      <xdr:colOff>0</xdr:colOff>
      <xdr:row>0</xdr:row>
      <xdr:rowOff>95250</xdr:rowOff>
    </xdr:from>
    <xdr:to>
      <xdr:col>125</xdr:col>
      <xdr:colOff>180975</xdr:colOff>
      <xdr:row>2</xdr:row>
      <xdr:rowOff>129029</xdr:rowOff>
    </xdr:to>
    <xdr:pic>
      <xdr:nvPicPr>
        <xdr:cNvPr id="21" name="Resim 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95250"/>
          <a:ext cx="409575" cy="462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124</xdr:col>
      <xdr:colOff>17369</xdr:colOff>
      <xdr:row>48</xdr:row>
      <xdr:rowOff>61632</xdr:rowOff>
    </xdr:from>
    <xdr:to>
      <xdr:col>125</xdr:col>
      <xdr:colOff>198344</xdr:colOff>
      <xdr:row>50</xdr:row>
      <xdr:rowOff>95412</xdr:rowOff>
    </xdr:to>
    <xdr:pic>
      <xdr:nvPicPr>
        <xdr:cNvPr id="22" name="Resim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3193" y="7614397"/>
          <a:ext cx="405092" cy="459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122</xdr:col>
      <xdr:colOff>95241</xdr:colOff>
      <xdr:row>35</xdr:row>
      <xdr:rowOff>13229</xdr:rowOff>
    </xdr:from>
    <xdr:to>
      <xdr:col>122</xdr:col>
      <xdr:colOff>333366</xdr:colOff>
      <xdr:row>35</xdr:row>
      <xdr:rowOff>158751</xdr:rowOff>
    </xdr:to>
    <xdr:sp macro="" textlink="">
      <xdr:nvSpPr>
        <xdr:cNvPr id="2" name="1 Dikdörtgen"/>
        <xdr:cNvSpPr/>
      </xdr:nvSpPr>
      <xdr:spPr>
        <a:xfrm>
          <a:off x="7196658" y="4447646"/>
          <a:ext cx="238125" cy="14552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  <xdr:twoCellAnchor editAs="absolute">
    <xdr:from>
      <xdr:col>122</xdr:col>
      <xdr:colOff>95248</xdr:colOff>
      <xdr:row>36</xdr:row>
      <xdr:rowOff>25135</xdr:rowOff>
    </xdr:from>
    <xdr:to>
      <xdr:col>122</xdr:col>
      <xdr:colOff>333373</xdr:colOff>
      <xdr:row>37</xdr:row>
      <xdr:rowOff>1323</xdr:rowOff>
    </xdr:to>
    <xdr:sp macro="" textlink="">
      <xdr:nvSpPr>
        <xdr:cNvPr id="3" name="2 Dikdörtgen"/>
        <xdr:cNvSpPr/>
      </xdr:nvSpPr>
      <xdr:spPr>
        <a:xfrm>
          <a:off x="7196665" y="4628885"/>
          <a:ext cx="238125" cy="14552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  <xdr:twoCellAnchor editAs="oneCell">
    <xdr:from>
      <xdr:col>121</xdr:col>
      <xdr:colOff>84665</xdr:colOff>
      <xdr:row>0</xdr:row>
      <xdr:rowOff>31752</xdr:rowOff>
    </xdr:from>
    <xdr:to>
      <xdr:col>122</xdr:col>
      <xdr:colOff>199766</xdr:colOff>
      <xdr:row>2</xdr:row>
      <xdr:rowOff>191201</xdr:rowOff>
    </xdr:to>
    <xdr:pic>
      <xdr:nvPicPr>
        <xdr:cNvPr id="11" name="6 Resim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9665" y="31752"/>
          <a:ext cx="390268" cy="41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122</xdr:col>
      <xdr:colOff>306917</xdr:colOff>
      <xdr:row>1</xdr:row>
      <xdr:rowOff>63501</xdr:rowOff>
    </xdr:from>
    <xdr:to>
      <xdr:col>123</xdr:col>
      <xdr:colOff>146454</xdr:colOff>
      <xdr:row>2</xdr:row>
      <xdr:rowOff>105836</xdr:rowOff>
    </xdr:to>
    <xdr:pic>
      <xdr:nvPicPr>
        <xdr:cNvPr id="12" name="Resim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67084" y="127001"/>
          <a:ext cx="559203" cy="243418"/>
        </a:xfrm>
        <a:prstGeom prst="rect">
          <a:avLst/>
        </a:prstGeom>
      </xdr:spPr>
    </xdr:pic>
    <xdr:clientData/>
  </xdr:twoCellAnchor>
  <xdr:twoCellAnchor editAs="absolute">
    <xdr:from>
      <xdr:col>121</xdr:col>
      <xdr:colOff>42333</xdr:colOff>
      <xdr:row>47</xdr:row>
      <xdr:rowOff>31754</xdr:rowOff>
    </xdr:from>
    <xdr:to>
      <xdr:col>158</xdr:col>
      <xdr:colOff>42333</xdr:colOff>
      <xdr:row>55</xdr:row>
      <xdr:rowOff>74087</xdr:rowOff>
    </xdr:to>
    <xdr:sp macro="" textlink="">
      <xdr:nvSpPr>
        <xdr:cNvPr id="14" name="Metin kutusu 13"/>
        <xdr:cNvSpPr txBox="1"/>
      </xdr:nvSpPr>
      <xdr:spPr>
        <a:xfrm>
          <a:off x="6868583" y="6254754"/>
          <a:ext cx="7672917" cy="1598083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2700" b="0" i="1" baseline="0">
              <a:solidFill>
                <a:srgbClr val="FFFF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ea typeface="+mn-ea"/>
              <a:cs typeface="+mn-cs"/>
            </a:rPr>
            <a:t>DİKKAT! </a:t>
          </a:r>
          <a:r>
            <a:rPr lang="tr-TR" sz="2700" b="0" i="1" baseline="0"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ea typeface="+mn-ea"/>
              <a:cs typeface="+mn-cs"/>
            </a:rPr>
            <a:t>Bu Form Çıktısı </a:t>
          </a:r>
          <a:r>
            <a:rPr lang="tr-TR" sz="2700" b="0" i="1" baseline="0">
              <a:solidFill>
                <a:srgbClr val="FFFF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ea typeface="+mn-ea"/>
              <a:cs typeface="+mn-cs"/>
            </a:rPr>
            <a:t>A5 </a:t>
          </a:r>
          <a:r>
            <a:rPr lang="tr-TR" sz="2700" b="0" i="1" baseline="0"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ea typeface="+mn-ea"/>
              <a:cs typeface="+mn-cs"/>
            </a:rPr>
            <a:t>kağıt boyutu ayarındadır.</a:t>
          </a:r>
        </a:p>
        <a:p>
          <a:pPr algn="ctr"/>
          <a:r>
            <a:rPr lang="tr-TR" sz="2700" b="0" i="1" baseline="0"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ea typeface="+mn-ea"/>
              <a:cs typeface="+mn-cs"/>
            </a:rPr>
            <a:t> (Normal A4 kağıdının yarısı şeklinde) </a:t>
          </a:r>
        </a:p>
        <a:p>
          <a:pPr algn="ctr"/>
          <a:r>
            <a:rPr lang="tr-TR" sz="2700" b="0" i="1" baseline="0">
              <a:solidFill>
                <a:srgbClr val="FFFF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ea typeface="+mn-ea"/>
              <a:cs typeface="+mn-cs"/>
            </a:rPr>
            <a:t>Yazıcınızda kağıt ayarı yapınız.</a:t>
          </a:r>
          <a:endParaRPr lang="tr-TR" sz="2700" i="1">
            <a:solidFill>
              <a:srgbClr val="FFFF00"/>
            </a:solidFill>
          </a:endParaRPr>
        </a:p>
      </xdr:txBody>
    </xdr:sp>
    <xdr:clientData fPrintsWithSheet="0"/>
  </xdr:twoCellAnchor>
  <xdr:twoCellAnchor editAs="absolute">
    <xdr:from>
      <xdr:col>166</xdr:col>
      <xdr:colOff>116418</xdr:colOff>
      <xdr:row>34</xdr:row>
      <xdr:rowOff>84667</xdr:rowOff>
    </xdr:from>
    <xdr:to>
      <xdr:col>168</xdr:col>
      <xdr:colOff>423334</xdr:colOff>
      <xdr:row>36</xdr:row>
      <xdr:rowOff>42334</xdr:rowOff>
    </xdr:to>
    <xdr:sp macro="" textlink="">
      <xdr:nvSpPr>
        <xdr:cNvPr id="6" name="Metin kutusu 5"/>
        <xdr:cNvSpPr txBox="1"/>
      </xdr:nvSpPr>
      <xdr:spPr>
        <a:xfrm>
          <a:off x="14732001" y="4296834"/>
          <a:ext cx="1016000" cy="349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2500" b="1">
              <a:solidFill>
                <a:schemeClr val="bg1"/>
              </a:solidFill>
            </a:rPr>
            <a:t>YEİ</a:t>
          </a:r>
        </a:p>
      </xdr:txBody>
    </xdr:sp>
    <xdr:clientData fPrintsWithSheet="0"/>
  </xdr:twoCellAnchor>
  <xdr:twoCellAnchor editAs="oneCell">
    <xdr:from>
      <xdr:col>124</xdr:col>
      <xdr:colOff>81643</xdr:colOff>
      <xdr:row>1</xdr:row>
      <xdr:rowOff>0</xdr:rowOff>
    </xdr:from>
    <xdr:to>
      <xdr:col>126</xdr:col>
      <xdr:colOff>72118</xdr:colOff>
      <xdr:row>2</xdr:row>
      <xdr:rowOff>126308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54429"/>
          <a:ext cx="371475" cy="330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BE47"/>
  <sheetViews>
    <sheetView showGridLines="0" showRowColHeaders="0" showZeros="0" workbookViewId="0">
      <pane ySplit="3" topLeftCell="A4" activePane="bottomLeft" state="frozenSplit"/>
      <selection pane="bottomLeft" activeCell="E2" sqref="E2:O2"/>
    </sheetView>
  </sheetViews>
  <sheetFormatPr defaultRowHeight="15" x14ac:dyDescent="0.25"/>
  <cols>
    <col min="1" max="1" width="2.140625" style="1" customWidth="1"/>
    <col min="2" max="2" width="6.85546875" style="1" hidden="1" customWidth="1"/>
    <col min="3" max="3" width="3.140625" style="14" customWidth="1"/>
    <col min="4" max="4" width="16.5703125" style="1" customWidth="1"/>
    <col min="5" max="5" width="7" style="1" customWidth="1"/>
    <col min="6" max="6" width="9" style="1" customWidth="1"/>
    <col min="7" max="7" width="8.85546875" style="1" customWidth="1"/>
    <col min="8" max="8" width="14.85546875" style="1" customWidth="1"/>
    <col min="9" max="15" width="2.5703125" style="1" customWidth="1"/>
    <col min="16" max="17" width="4" style="1" hidden="1" customWidth="1"/>
    <col min="18" max="48" width="2.85546875" style="1" customWidth="1"/>
    <col min="49" max="49" width="4.28515625" style="9" customWidth="1"/>
    <col min="50" max="50" width="12.140625" style="1" customWidth="1"/>
    <col min="51" max="51" width="0.85546875" style="1" customWidth="1"/>
    <col min="52" max="54" width="9.140625" style="1"/>
    <col min="55" max="55" width="0" style="1" hidden="1" customWidth="1"/>
    <col min="56" max="56" width="10.140625" style="1" hidden="1" customWidth="1"/>
    <col min="57" max="57" width="10.140625" style="2" hidden="1" customWidth="1"/>
    <col min="58" max="16384" width="9.140625" style="1"/>
  </cols>
  <sheetData>
    <row r="1" spans="2:57" ht="17.25" x14ac:dyDescent="0.3"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</row>
    <row r="2" spans="2:57" ht="15.75" customHeight="1" x14ac:dyDescent="0.3">
      <c r="C2" s="686" t="s">
        <v>50</v>
      </c>
      <c r="D2" s="686"/>
      <c r="E2" s="687" t="s">
        <v>53</v>
      </c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16"/>
      <c r="Q2" s="16"/>
      <c r="R2" s="16"/>
      <c r="S2" s="688" t="s">
        <v>0</v>
      </c>
      <c r="T2" s="688"/>
      <c r="U2" s="688"/>
      <c r="V2" s="688"/>
      <c r="W2" s="688"/>
      <c r="X2" s="688"/>
      <c r="Y2" s="688"/>
      <c r="Z2" s="688"/>
      <c r="AA2" s="688"/>
      <c r="AB2" s="688"/>
      <c r="AC2" s="688"/>
      <c r="AD2" s="688"/>
      <c r="AE2" s="688"/>
      <c r="AF2" s="688"/>
      <c r="AG2" s="688"/>
      <c r="AH2" s="688"/>
      <c r="AI2" s="688"/>
      <c r="AJ2" s="688"/>
      <c r="AK2" s="688"/>
      <c r="AL2" s="688"/>
    </row>
    <row r="3" spans="2:57" ht="17.25" x14ac:dyDescent="0.3">
      <c r="C3" s="686" t="s">
        <v>51</v>
      </c>
      <c r="D3" s="686"/>
      <c r="E3" s="689" t="s">
        <v>3</v>
      </c>
      <c r="F3" s="689"/>
      <c r="G3" s="13">
        <v>2017</v>
      </c>
      <c r="I3" s="3"/>
      <c r="J3" s="3"/>
      <c r="K3" s="3"/>
      <c r="L3" s="3"/>
      <c r="M3" s="3"/>
      <c r="N3" s="3"/>
      <c r="O3" s="3"/>
      <c r="P3" s="3"/>
      <c r="Q3" s="3"/>
      <c r="AB3" s="17" t="s">
        <v>52</v>
      </c>
    </row>
    <row r="4" spans="2:57" ht="15.75" thickBot="1" x14ac:dyDescent="0.3">
      <c r="C4" s="699"/>
      <c r="D4" s="699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379"/>
      <c r="Q4" s="379"/>
      <c r="R4" s="380"/>
      <c r="S4" s="380"/>
      <c r="T4" s="380"/>
      <c r="U4" s="380"/>
    </row>
    <row r="5" spans="2:57" ht="15.75" hidden="1" thickBot="1" x14ac:dyDescent="0.3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>
        <v>1</v>
      </c>
      <c r="S5" s="5">
        <v>2</v>
      </c>
      <c r="T5" s="5">
        <v>3</v>
      </c>
      <c r="U5" s="5">
        <v>4</v>
      </c>
      <c r="V5" s="5">
        <v>5</v>
      </c>
      <c r="W5" s="5">
        <v>6</v>
      </c>
      <c r="X5" s="5">
        <v>7</v>
      </c>
      <c r="Y5" s="5">
        <v>8</v>
      </c>
      <c r="Z5" s="5">
        <v>9</v>
      </c>
      <c r="AA5" s="5">
        <v>10</v>
      </c>
      <c r="AB5" s="5">
        <v>11</v>
      </c>
      <c r="AC5" s="5">
        <v>12</v>
      </c>
      <c r="AD5" s="5">
        <v>13</v>
      </c>
      <c r="AE5" s="5">
        <v>14</v>
      </c>
      <c r="AF5" s="5">
        <v>15</v>
      </c>
      <c r="AG5" s="5">
        <v>16</v>
      </c>
      <c r="AH5" s="5">
        <v>17</v>
      </c>
      <c r="AI5" s="5">
        <v>18</v>
      </c>
      <c r="AJ5" s="5">
        <v>19</v>
      </c>
      <c r="AK5" s="5">
        <v>20</v>
      </c>
      <c r="AL5" s="5">
        <v>21</v>
      </c>
      <c r="AM5" s="5">
        <v>22</v>
      </c>
      <c r="AN5" s="5">
        <v>23</v>
      </c>
      <c r="AO5" s="5">
        <v>24</v>
      </c>
      <c r="AP5" s="5">
        <v>25</v>
      </c>
      <c r="AQ5" s="5">
        <v>26</v>
      </c>
      <c r="AR5" s="5">
        <v>27</v>
      </c>
      <c r="AS5" s="5">
        <v>28</v>
      </c>
      <c r="AT5" s="5">
        <v>29</v>
      </c>
      <c r="AU5" s="5">
        <v>30</v>
      </c>
      <c r="AV5" s="5">
        <v>31</v>
      </c>
      <c r="AW5" s="10"/>
      <c r="AX5" s="4"/>
    </row>
    <row r="6" spans="2:57" ht="15.75" thickBot="1" x14ac:dyDescent="0.3">
      <c r="C6" s="690" t="s">
        <v>29</v>
      </c>
      <c r="D6" s="693" t="s">
        <v>45</v>
      </c>
      <c r="E6" s="694"/>
      <c r="F6" s="694"/>
      <c r="G6" s="694"/>
      <c r="H6" s="695"/>
      <c r="I6" s="696" t="s">
        <v>46</v>
      </c>
      <c r="J6" s="697"/>
      <c r="K6" s="697"/>
      <c r="L6" s="697"/>
      <c r="M6" s="697"/>
      <c r="N6" s="697"/>
      <c r="O6" s="698"/>
      <c r="P6" s="48"/>
      <c r="Q6" s="49"/>
      <c r="R6" s="67">
        <f>IF(R8&lt;&gt;"",R5,"")</f>
        <v>1</v>
      </c>
      <c r="S6" s="68">
        <f t="shared" ref="S6:AV6" si="0">IF(S8&lt;&gt;"",S5,"")</f>
        <v>2</v>
      </c>
      <c r="T6" s="68">
        <f t="shared" si="0"/>
        <v>3</v>
      </c>
      <c r="U6" s="68">
        <f t="shared" si="0"/>
        <v>4</v>
      </c>
      <c r="V6" s="68">
        <f t="shared" si="0"/>
        <v>5</v>
      </c>
      <c r="W6" s="68">
        <f t="shared" si="0"/>
        <v>6</v>
      </c>
      <c r="X6" s="68">
        <f t="shared" si="0"/>
        <v>7</v>
      </c>
      <c r="Y6" s="68">
        <f t="shared" si="0"/>
        <v>8</v>
      </c>
      <c r="Z6" s="68">
        <f t="shared" si="0"/>
        <v>9</v>
      </c>
      <c r="AA6" s="68">
        <f t="shared" si="0"/>
        <v>10</v>
      </c>
      <c r="AB6" s="68">
        <f t="shared" si="0"/>
        <v>11</v>
      </c>
      <c r="AC6" s="68">
        <f t="shared" si="0"/>
        <v>12</v>
      </c>
      <c r="AD6" s="68">
        <f t="shared" si="0"/>
        <v>13</v>
      </c>
      <c r="AE6" s="68">
        <f t="shared" si="0"/>
        <v>14</v>
      </c>
      <c r="AF6" s="68">
        <f t="shared" si="0"/>
        <v>15</v>
      </c>
      <c r="AG6" s="68">
        <f t="shared" si="0"/>
        <v>16</v>
      </c>
      <c r="AH6" s="68">
        <f t="shared" si="0"/>
        <v>17</v>
      </c>
      <c r="AI6" s="68">
        <f t="shared" si="0"/>
        <v>18</v>
      </c>
      <c r="AJ6" s="68">
        <f t="shared" si="0"/>
        <v>19</v>
      </c>
      <c r="AK6" s="68">
        <f t="shared" si="0"/>
        <v>20</v>
      </c>
      <c r="AL6" s="68">
        <f t="shared" si="0"/>
        <v>21</v>
      </c>
      <c r="AM6" s="68">
        <f t="shared" si="0"/>
        <v>22</v>
      </c>
      <c r="AN6" s="68">
        <f t="shared" si="0"/>
        <v>23</v>
      </c>
      <c r="AO6" s="68">
        <f t="shared" si="0"/>
        <v>24</v>
      </c>
      <c r="AP6" s="68">
        <f t="shared" si="0"/>
        <v>25</v>
      </c>
      <c r="AQ6" s="68">
        <f t="shared" si="0"/>
        <v>26</v>
      </c>
      <c r="AR6" s="68">
        <f t="shared" si="0"/>
        <v>27</v>
      </c>
      <c r="AS6" s="68">
        <f t="shared" si="0"/>
        <v>28</v>
      </c>
      <c r="AT6" s="68">
        <f t="shared" si="0"/>
        <v>29</v>
      </c>
      <c r="AU6" s="68">
        <f t="shared" si="0"/>
        <v>30</v>
      </c>
      <c r="AV6" s="69">
        <f t="shared" si="0"/>
        <v>31</v>
      </c>
      <c r="AW6" s="701" t="s">
        <v>2</v>
      </c>
      <c r="AX6" s="704" t="s">
        <v>30</v>
      </c>
    </row>
    <row r="7" spans="2:57" s="6" customFormat="1" ht="51.75" hidden="1" customHeight="1" thickBot="1" x14ac:dyDescent="0.3">
      <c r="C7" s="691"/>
      <c r="D7" s="42"/>
      <c r="E7" s="11"/>
      <c r="F7" s="11"/>
      <c r="G7" s="11"/>
      <c r="H7" s="11"/>
      <c r="I7" s="50"/>
      <c r="J7" s="51"/>
      <c r="K7" s="51"/>
      <c r="L7" s="51"/>
      <c r="M7" s="51"/>
      <c r="N7" s="51"/>
      <c r="O7" s="52"/>
      <c r="P7" s="53"/>
      <c r="Q7" s="54"/>
      <c r="R7" s="70">
        <f>BD25</f>
        <v>42736</v>
      </c>
      <c r="S7" s="71">
        <f>R7+1</f>
        <v>42737</v>
      </c>
      <c r="T7" s="71">
        <f t="shared" ref="T7:AV7" si="1">S7+1</f>
        <v>42738</v>
      </c>
      <c r="U7" s="71">
        <f t="shared" si="1"/>
        <v>42739</v>
      </c>
      <c r="V7" s="71">
        <f t="shared" si="1"/>
        <v>42740</v>
      </c>
      <c r="W7" s="71">
        <f t="shared" si="1"/>
        <v>42741</v>
      </c>
      <c r="X7" s="71">
        <f t="shared" si="1"/>
        <v>42742</v>
      </c>
      <c r="Y7" s="71">
        <f t="shared" si="1"/>
        <v>42743</v>
      </c>
      <c r="Z7" s="71">
        <f t="shared" si="1"/>
        <v>42744</v>
      </c>
      <c r="AA7" s="71">
        <f t="shared" si="1"/>
        <v>42745</v>
      </c>
      <c r="AB7" s="71">
        <f t="shared" si="1"/>
        <v>42746</v>
      </c>
      <c r="AC7" s="71">
        <f t="shared" si="1"/>
        <v>42747</v>
      </c>
      <c r="AD7" s="71">
        <f t="shared" si="1"/>
        <v>42748</v>
      </c>
      <c r="AE7" s="71">
        <f t="shared" si="1"/>
        <v>42749</v>
      </c>
      <c r="AF7" s="71">
        <f t="shared" si="1"/>
        <v>42750</v>
      </c>
      <c r="AG7" s="71">
        <f t="shared" si="1"/>
        <v>42751</v>
      </c>
      <c r="AH7" s="71">
        <f t="shared" si="1"/>
        <v>42752</v>
      </c>
      <c r="AI7" s="71">
        <f t="shared" si="1"/>
        <v>42753</v>
      </c>
      <c r="AJ7" s="71">
        <f t="shared" si="1"/>
        <v>42754</v>
      </c>
      <c r="AK7" s="71">
        <f t="shared" si="1"/>
        <v>42755</v>
      </c>
      <c r="AL7" s="71">
        <f t="shared" si="1"/>
        <v>42756</v>
      </c>
      <c r="AM7" s="71">
        <f t="shared" si="1"/>
        <v>42757</v>
      </c>
      <c r="AN7" s="71">
        <f t="shared" si="1"/>
        <v>42758</v>
      </c>
      <c r="AO7" s="71">
        <f t="shared" si="1"/>
        <v>42759</v>
      </c>
      <c r="AP7" s="71">
        <f t="shared" si="1"/>
        <v>42760</v>
      </c>
      <c r="AQ7" s="71">
        <f t="shared" si="1"/>
        <v>42761</v>
      </c>
      <c r="AR7" s="71">
        <f t="shared" si="1"/>
        <v>42762</v>
      </c>
      <c r="AS7" s="71">
        <f t="shared" si="1"/>
        <v>42763</v>
      </c>
      <c r="AT7" s="71">
        <f t="shared" si="1"/>
        <v>42764</v>
      </c>
      <c r="AU7" s="71">
        <f t="shared" si="1"/>
        <v>42765</v>
      </c>
      <c r="AV7" s="72">
        <f t="shared" si="1"/>
        <v>42766</v>
      </c>
      <c r="AW7" s="702"/>
      <c r="AX7" s="705"/>
      <c r="BE7" s="7"/>
    </row>
    <row r="8" spans="2:57" ht="63" customHeight="1" x14ac:dyDescent="0.25">
      <c r="C8" s="691"/>
      <c r="D8" s="707" t="s">
        <v>49</v>
      </c>
      <c r="E8" s="709" t="s">
        <v>34</v>
      </c>
      <c r="F8" s="710"/>
      <c r="G8" s="710"/>
      <c r="H8" s="711"/>
      <c r="I8" s="55" t="s">
        <v>22</v>
      </c>
      <c r="J8" s="56" t="s">
        <v>23</v>
      </c>
      <c r="K8" s="56" t="s">
        <v>24</v>
      </c>
      <c r="L8" s="56" t="s">
        <v>25</v>
      </c>
      <c r="M8" s="56" t="s">
        <v>26</v>
      </c>
      <c r="N8" s="492" t="s">
        <v>27</v>
      </c>
      <c r="O8" s="493" t="s">
        <v>28</v>
      </c>
      <c r="P8" s="57"/>
      <c r="Q8" s="58"/>
      <c r="R8" s="73">
        <f t="shared" ref="R8:AV8" si="2">IF((TEXT(R7,"AAAA"))=AY,R7,"")</f>
        <v>42736</v>
      </c>
      <c r="S8" s="74">
        <f t="shared" si="2"/>
        <v>42737</v>
      </c>
      <c r="T8" s="74">
        <f t="shared" si="2"/>
        <v>42738</v>
      </c>
      <c r="U8" s="74">
        <f t="shared" si="2"/>
        <v>42739</v>
      </c>
      <c r="V8" s="74">
        <f t="shared" si="2"/>
        <v>42740</v>
      </c>
      <c r="W8" s="74">
        <f t="shared" si="2"/>
        <v>42741</v>
      </c>
      <c r="X8" s="74">
        <f t="shared" si="2"/>
        <v>42742</v>
      </c>
      <c r="Y8" s="74">
        <f t="shared" si="2"/>
        <v>42743</v>
      </c>
      <c r="Z8" s="74">
        <f t="shared" si="2"/>
        <v>42744</v>
      </c>
      <c r="AA8" s="74">
        <f t="shared" si="2"/>
        <v>42745</v>
      </c>
      <c r="AB8" s="74">
        <f t="shared" si="2"/>
        <v>42746</v>
      </c>
      <c r="AC8" s="74">
        <f t="shared" si="2"/>
        <v>42747</v>
      </c>
      <c r="AD8" s="74">
        <f t="shared" si="2"/>
        <v>42748</v>
      </c>
      <c r="AE8" s="74">
        <f t="shared" si="2"/>
        <v>42749</v>
      </c>
      <c r="AF8" s="74">
        <f t="shared" si="2"/>
        <v>42750</v>
      </c>
      <c r="AG8" s="74">
        <f t="shared" si="2"/>
        <v>42751</v>
      </c>
      <c r="AH8" s="74">
        <f t="shared" si="2"/>
        <v>42752</v>
      </c>
      <c r="AI8" s="74">
        <f t="shared" si="2"/>
        <v>42753</v>
      </c>
      <c r="AJ8" s="74">
        <f t="shared" si="2"/>
        <v>42754</v>
      </c>
      <c r="AK8" s="74">
        <f t="shared" si="2"/>
        <v>42755</v>
      </c>
      <c r="AL8" s="74">
        <f t="shared" si="2"/>
        <v>42756</v>
      </c>
      <c r="AM8" s="74">
        <f t="shared" si="2"/>
        <v>42757</v>
      </c>
      <c r="AN8" s="74">
        <f t="shared" si="2"/>
        <v>42758</v>
      </c>
      <c r="AO8" s="74">
        <f t="shared" si="2"/>
        <v>42759</v>
      </c>
      <c r="AP8" s="74">
        <f t="shared" si="2"/>
        <v>42760</v>
      </c>
      <c r="AQ8" s="74">
        <f t="shared" si="2"/>
        <v>42761</v>
      </c>
      <c r="AR8" s="74">
        <f t="shared" si="2"/>
        <v>42762</v>
      </c>
      <c r="AS8" s="74">
        <f t="shared" si="2"/>
        <v>42763</v>
      </c>
      <c r="AT8" s="74">
        <f t="shared" si="2"/>
        <v>42764</v>
      </c>
      <c r="AU8" s="74">
        <f t="shared" si="2"/>
        <v>42765</v>
      </c>
      <c r="AV8" s="75">
        <f t="shared" si="2"/>
        <v>42766</v>
      </c>
      <c r="AW8" s="702"/>
      <c r="AX8" s="705"/>
    </row>
    <row r="9" spans="2:57" ht="27.75" customHeight="1" thickBot="1" x14ac:dyDescent="0.3">
      <c r="C9" s="692"/>
      <c r="D9" s="708"/>
      <c r="E9" s="18" t="s">
        <v>44</v>
      </c>
      <c r="F9" s="19" t="s">
        <v>32</v>
      </c>
      <c r="G9" s="19" t="s">
        <v>33</v>
      </c>
      <c r="H9" s="20" t="s">
        <v>35</v>
      </c>
      <c r="I9" s="59" t="s">
        <v>15</v>
      </c>
      <c r="J9" s="60" t="s">
        <v>16</v>
      </c>
      <c r="K9" s="60" t="s">
        <v>17</v>
      </c>
      <c r="L9" s="60" t="s">
        <v>18</v>
      </c>
      <c r="M9" s="60" t="s">
        <v>19</v>
      </c>
      <c r="N9" s="494" t="s">
        <v>20</v>
      </c>
      <c r="O9" s="495" t="s">
        <v>21</v>
      </c>
      <c r="P9" s="57"/>
      <c r="Q9" s="58"/>
      <c r="R9" s="76" t="str">
        <f>TEXT(R8,"GGG")</f>
        <v>Paz</v>
      </c>
      <c r="S9" s="77" t="str">
        <f t="shared" ref="S9:AV9" si="3">TEXT(S8,"GGG")</f>
        <v>Pzt</v>
      </c>
      <c r="T9" s="77" t="str">
        <f t="shared" si="3"/>
        <v>Sal</v>
      </c>
      <c r="U9" s="77" t="str">
        <f t="shared" si="3"/>
        <v>Çar</v>
      </c>
      <c r="V9" s="77" t="str">
        <f t="shared" si="3"/>
        <v>Per</v>
      </c>
      <c r="W9" s="77" t="str">
        <f t="shared" si="3"/>
        <v>Cum</v>
      </c>
      <c r="X9" s="77" t="str">
        <f t="shared" si="3"/>
        <v>Cmt</v>
      </c>
      <c r="Y9" s="77" t="str">
        <f t="shared" si="3"/>
        <v>Paz</v>
      </c>
      <c r="Z9" s="77" t="str">
        <f t="shared" si="3"/>
        <v>Pzt</v>
      </c>
      <c r="AA9" s="77" t="str">
        <f t="shared" si="3"/>
        <v>Sal</v>
      </c>
      <c r="AB9" s="77" t="str">
        <f t="shared" si="3"/>
        <v>Çar</v>
      </c>
      <c r="AC9" s="77" t="str">
        <f t="shared" si="3"/>
        <v>Per</v>
      </c>
      <c r="AD9" s="77" t="str">
        <f t="shared" si="3"/>
        <v>Cum</v>
      </c>
      <c r="AE9" s="77" t="str">
        <f t="shared" si="3"/>
        <v>Cmt</v>
      </c>
      <c r="AF9" s="77" t="str">
        <f t="shared" si="3"/>
        <v>Paz</v>
      </c>
      <c r="AG9" s="77" t="str">
        <f t="shared" si="3"/>
        <v>Pzt</v>
      </c>
      <c r="AH9" s="77" t="str">
        <f t="shared" si="3"/>
        <v>Sal</v>
      </c>
      <c r="AI9" s="77" t="str">
        <f t="shared" si="3"/>
        <v>Çar</v>
      </c>
      <c r="AJ9" s="77" t="str">
        <f t="shared" si="3"/>
        <v>Per</v>
      </c>
      <c r="AK9" s="77" t="str">
        <f t="shared" si="3"/>
        <v>Cum</v>
      </c>
      <c r="AL9" s="77" t="str">
        <f t="shared" si="3"/>
        <v>Cmt</v>
      </c>
      <c r="AM9" s="77" t="str">
        <f t="shared" si="3"/>
        <v>Paz</v>
      </c>
      <c r="AN9" s="77" t="str">
        <f t="shared" si="3"/>
        <v>Pzt</v>
      </c>
      <c r="AO9" s="77" t="str">
        <f t="shared" si="3"/>
        <v>Sal</v>
      </c>
      <c r="AP9" s="77" t="str">
        <f t="shared" si="3"/>
        <v>Çar</v>
      </c>
      <c r="AQ9" s="77" t="str">
        <f t="shared" si="3"/>
        <v>Per</v>
      </c>
      <c r="AR9" s="77" t="str">
        <f t="shared" si="3"/>
        <v>Cum</v>
      </c>
      <c r="AS9" s="77" t="str">
        <f t="shared" si="3"/>
        <v>Cmt</v>
      </c>
      <c r="AT9" s="77" t="str">
        <f t="shared" si="3"/>
        <v>Paz</v>
      </c>
      <c r="AU9" s="77" t="str">
        <f t="shared" si="3"/>
        <v>Pzt</v>
      </c>
      <c r="AV9" s="78" t="str">
        <f t="shared" si="3"/>
        <v>Sal</v>
      </c>
      <c r="AW9" s="703"/>
      <c r="AX9" s="706"/>
      <c r="BD9" s="1" t="s">
        <v>3</v>
      </c>
      <c r="BE9" s="2">
        <v>1</v>
      </c>
    </row>
    <row r="10" spans="2:57" ht="17.25" customHeight="1" x14ac:dyDescent="0.25">
      <c r="B10" s="1">
        <v>1</v>
      </c>
      <c r="C10" s="39">
        <f>IF(D10&lt;&gt;"",B10,"")</f>
        <v>1</v>
      </c>
      <c r="D10" s="43" t="s">
        <v>54</v>
      </c>
      <c r="E10" s="61">
        <v>765647</v>
      </c>
      <c r="F10" s="30">
        <v>42706</v>
      </c>
      <c r="G10" s="30">
        <v>42962</v>
      </c>
      <c r="H10" s="31" t="s">
        <v>56</v>
      </c>
      <c r="I10" s="480"/>
      <c r="J10" s="481"/>
      <c r="K10" s="481">
        <v>4</v>
      </c>
      <c r="L10" s="481">
        <v>4</v>
      </c>
      <c r="M10" s="481"/>
      <c r="N10" s="486"/>
      <c r="O10" s="487"/>
      <c r="P10" s="32"/>
      <c r="Q10" s="33">
        <v>2</v>
      </c>
      <c r="R10" s="79">
        <f>IF(AND(R$8&gt;=$F10,R$8&lt;=$G10),(IF(R$8&lt;&gt;"",HLOOKUP(R$9,$I$9:$Q$29,$Q10,0),0)),0)</f>
        <v>0</v>
      </c>
      <c r="S10" s="80">
        <f t="shared" ref="S10:AV18" si="4">IF(AND(S$8&gt;=$F10,S$8&lt;=$G10),(IF(S$8&lt;&gt;"",HLOOKUP(S$9,$I$9:$Q$29,$Q10,0),0)),0)</f>
        <v>0</v>
      </c>
      <c r="T10" s="80">
        <f t="shared" si="4"/>
        <v>0</v>
      </c>
      <c r="U10" s="80">
        <f t="shared" si="4"/>
        <v>4</v>
      </c>
      <c r="V10" s="80">
        <f t="shared" si="4"/>
        <v>4</v>
      </c>
      <c r="W10" s="80">
        <f t="shared" si="4"/>
        <v>0</v>
      </c>
      <c r="X10" s="80">
        <f t="shared" si="4"/>
        <v>0</v>
      </c>
      <c r="Y10" s="80">
        <f t="shared" si="4"/>
        <v>0</v>
      </c>
      <c r="Z10" s="80">
        <f t="shared" si="4"/>
        <v>0</v>
      </c>
      <c r="AA10" s="80">
        <f t="shared" si="4"/>
        <v>0</v>
      </c>
      <c r="AB10" s="80">
        <f t="shared" si="4"/>
        <v>4</v>
      </c>
      <c r="AC10" s="80">
        <f t="shared" si="4"/>
        <v>4</v>
      </c>
      <c r="AD10" s="80">
        <f t="shared" si="4"/>
        <v>0</v>
      </c>
      <c r="AE10" s="80">
        <f t="shared" si="4"/>
        <v>0</v>
      </c>
      <c r="AF10" s="80">
        <f t="shared" si="4"/>
        <v>0</v>
      </c>
      <c r="AG10" s="80">
        <f t="shared" si="4"/>
        <v>0</v>
      </c>
      <c r="AH10" s="80">
        <f t="shared" si="4"/>
        <v>0</v>
      </c>
      <c r="AI10" s="80">
        <f t="shared" si="4"/>
        <v>4</v>
      </c>
      <c r="AJ10" s="80">
        <f t="shared" si="4"/>
        <v>4</v>
      </c>
      <c r="AK10" s="80">
        <f t="shared" si="4"/>
        <v>0</v>
      </c>
      <c r="AL10" s="80">
        <f t="shared" si="4"/>
        <v>0</v>
      </c>
      <c r="AM10" s="80">
        <f t="shared" si="4"/>
        <v>0</v>
      </c>
      <c r="AN10" s="80">
        <f t="shared" si="4"/>
        <v>0</v>
      </c>
      <c r="AO10" s="80">
        <f t="shared" si="4"/>
        <v>0</v>
      </c>
      <c r="AP10" s="80">
        <f t="shared" si="4"/>
        <v>4</v>
      </c>
      <c r="AQ10" s="80">
        <f t="shared" si="4"/>
        <v>4</v>
      </c>
      <c r="AR10" s="80">
        <f t="shared" si="4"/>
        <v>0</v>
      </c>
      <c r="AS10" s="80">
        <f t="shared" si="4"/>
        <v>0</v>
      </c>
      <c r="AT10" s="80">
        <f t="shared" si="4"/>
        <v>0</v>
      </c>
      <c r="AU10" s="80">
        <f t="shared" si="4"/>
        <v>0</v>
      </c>
      <c r="AV10" s="81">
        <f t="shared" si="4"/>
        <v>0</v>
      </c>
      <c r="AW10" s="101">
        <f>SUM(R10:AV10)</f>
        <v>32</v>
      </c>
      <c r="AX10" s="64"/>
      <c r="BD10" s="1" t="s">
        <v>4</v>
      </c>
      <c r="BE10" s="2">
        <v>2</v>
      </c>
    </row>
    <row r="11" spans="2:57" ht="17.25" customHeight="1" x14ac:dyDescent="0.25">
      <c r="B11" s="1">
        <v>2</v>
      </c>
      <c r="C11" s="40">
        <f t="shared" ref="C11:C29" si="5">IF(D11&lt;&gt;"",B11,"")</f>
        <v>2</v>
      </c>
      <c r="D11" s="44" t="s">
        <v>54</v>
      </c>
      <c r="E11" s="62">
        <v>765625</v>
      </c>
      <c r="F11" s="34">
        <v>42706</v>
      </c>
      <c r="G11" s="34">
        <v>42969</v>
      </c>
      <c r="H11" s="35" t="s">
        <v>57</v>
      </c>
      <c r="I11" s="482">
        <v>4</v>
      </c>
      <c r="J11" s="483">
        <v>5</v>
      </c>
      <c r="K11" s="483">
        <v>4</v>
      </c>
      <c r="L11" s="483">
        <v>5</v>
      </c>
      <c r="M11" s="483">
        <v>4</v>
      </c>
      <c r="N11" s="488"/>
      <c r="O11" s="489"/>
      <c r="P11" s="36"/>
      <c r="Q11" s="37">
        <v>3</v>
      </c>
      <c r="R11" s="82">
        <f t="shared" ref="R11:AG29" si="6">IF(AND(R$8&gt;=$F11,R$8&lt;=$G11),(IF(R$8&lt;&gt;"",HLOOKUP(R$9,$I$9:$Q$29,$Q11,0),0)),0)</f>
        <v>0</v>
      </c>
      <c r="S11" s="83">
        <f t="shared" si="4"/>
        <v>4</v>
      </c>
      <c r="T11" s="83">
        <f t="shared" si="4"/>
        <v>5</v>
      </c>
      <c r="U11" s="83">
        <f t="shared" si="4"/>
        <v>4</v>
      </c>
      <c r="V11" s="83">
        <f t="shared" si="4"/>
        <v>5</v>
      </c>
      <c r="W11" s="83">
        <f t="shared" si="4"/>
        <v>4</v>
      </c>
      <c r="X11" s="83">
        <f t="shared" si="4"/>
        <v>0</v>
      </c>
      <c r="Y11" s="83">
        <f t="shared" si="4"/>
        <v>0</v>
      </c>
      <c r="Z11" s="83">
        <f t="shared" si="4"/>
        <v>4</v>
      </c>
      <c r="AA11" s="83">
        <f t="shared" si="4"/>
        <v>5</v>
      </c>
      <c r="AB11" s="83">
        <f t="shared" si="4"/>
        <v>4</v>
      </c>
      <c r="AC11" s="83">
        <f t="shared" si="4"/>
        <v>5</v>
      </c>
      <c r="AD11" s="83">
        <f t="shared" si="4"/>
        <v>4</v>
      </c>
      <c r="AE11" s="83">
        <f t="shared" si="4"/>
        <v>0</v>
      </c>
      <c r="AF11" s="83">
        <f t="shared" si="4"/>
        <v>0</v>
      </c>
      <c r="AG11" s="83">
        <f t="shared" si="4"/>
        <v>4</v>
      </c>
      <c r="AH11" s="83">
        <f t="shared" si="4"/>
        <v>5</v>
      </c>
      <c r="AI11" s="83">
        <f t="shared" si="4"/>
        <v>4</v>
      </c>
      <c r="AJ11" s="83">
        <f t="shared" si="4"/>
        <v>5</v>
      </c>
      <c r="AK11" s="83">
        <f t="shared" si="4"/>
        <v>4</v>
      </c>
      <c r="AL11" s="83">
        <f t="shared" si="4"/>
        <v>0</v>
      </c>
      <c r="AM11" s="83">
        <f t="shared" si="4"/>
        <v>0</v>
      </c>
      <c r="AN11" s="83">
        <f t="shared" si="4"/>
        <v>4</v>
      </c>
      <c r="AO11" s="83">
        <f t="shared" si="4"/>
        <v>5</v>
      </c>
      <c r="AP11" s="83">
        <f t="shared" si="4"/>
        <v>4</v>
      </c>
      <c r="AQ11" s="83">
        <f t="shared" si="4"/>
        <v>5</v>
      </c>
      <c r="AR11" s="83">
        <f t="shared" si="4"/>
        <v>4</v>
      </c>
      <c r="AS11" s="83">
        <f t="shared" si="4"/>
        <v>0</v>
      </c>
      <c r="AT11" s="83">
        <f t="shared" si="4"/>
        <v>0</v>
      </c>
      <c r="AU11" s="83">
        <f t="shared" si="4"/>
        <v>4</v>
      </c>
      <c r="AV11" s="84">
        <f t="shared" si="4"/>
        <v>5</v>
      </c>
      <c r="AW11" s="102">
        <f t="shared" ref="AW11:AW29" si="7">SUM(R11:AV11)</f>
        <v>97</v>
      </c>
      <c r="AX11" s="65"/>
      <c r="BD11" s="1" t="s">
        <v>5</v>
      </c>
      <c r="BE11" s="2">
        <v>3</v>
      </c>
    </row>
    <row r="12" spans="2:57" ht="17.25" customHeight="1" x14ac:dyDescent="0.25">
      <c r="B12" s="1">
        <v>3</v>
      </c>
      <c r="C12" s="40">
        <f t="shared" si="5"/>
        <v>3</v>
      </c>
      <c r="D12" s="44" t="s">
        <v>55</v>
      </c>
      <c r="E12" s="62">
        <v>747291</v>
      </c>
      <c r="F12" s="34">
        <v>42692</v>
      </c>
      <c r="G12" s="34">
        <v>42803</v>
      </c>
      <c r="H12" s="35" t="s">
        <v>58</v>
      </c>
      <c r="I12" s="482">
        <v>3</v>
      </c>
      <c r="J12" s="483">
        <v>5</v>
      </c>
      <c r="K12" s="483">
        <v>4</v>
      </c>
      <c r="L12" s="483">
        <v>5</v>
      </c>
      <c r="M12" s="483">
        <v>4</v>
      </c>
      <c r="N12" s="488"/>
      <c r="O12" s="489"/>
      <c r="P12" s="36"/>
      <c r="Q12" s="37">
        <v>4</v>
      </c>
      <c r="R12" s="82">
        <f t="shared" si="6"/>
        <v>0</v>
      </c>
      <c r="S12" s="83">
        <f t="shared" si="4"/>
        <v>3</v>
      </c>
      <c r="T12" s="83">
        <f t="shared" si="4"/>
        <v>5</v>
      </c>
      <c r="U12" s="83">
        <f t="shared" si="4"/>
        <v>4</v>
      </c>
      <c r="V12" s="83">
        <f t="shared" si="4"/>
        <v>5</v>
      </c>
      <c r="W12" s="83">
        <f t="shared" si="4"/>
        <v>4</v>
      </c>
      <c r="X12" s="83">
        <f t="shared" si="4"/>
        <v>0</v>
      </c>
      <c r="Y12" s="83">
        <f t="shared" si="4"/>
        <v>0</v>
      </c>
      <c r="Z12" s="83">
        <f t="shared" si="4"/>
        <v>3</v>
      </c>
      <c r="AA12" s="83">
        <f t="shared" si="4"/>
        <v>5</v>
      </c>
      <c r="AB12" s="83">
        <f t="shared" si="4"/>
        <v>4</v>
      </c>
      <c r="AC12" s="83">
        <f t="shared" si="4"/>
        <v>5</v>
      </c>
      <c r="AD12" s="83">
        <f t="shared" si="4"/>
        <v>4</v>
      </c>
      <c r="AE12" s="83">
        <f t="shared" si="4"/>
        <v>0</v>
      </c>
      <c r="AF12" s="83">
        <f t="shared" si="4"/>
        <v>0</v>
      </c>
      <c r="AG12" s="83">
        <f t="shared" si="4"/>
        <v>3</v>
      </c>
      <c r="AH12" s="83">
        <f t="shared" si="4"/>
        <v>5</v>
      </c>
      <c r="AI12" s="83">
        <f t="shared" si="4"/>
        <v>4</v>
      </c>
      <c r="AJ12" s="83">
        <f t="shared" si="4"/>
        <v>5</v>
      </c>
      <c r="AK12" s="83">
        <f t="shared" si="4"/>
        <v>4</v>
      </c>
      <c r="AL12" s="83">
        <f t="shared" si="4"/>
        <v>0</v>
      </c>
      <c r="AM12" s="83">
        <f t="shared" si="4"/>
        <v>0</v>
      </c>
      <c r="AN12" s="83">
        <f t="shared" si="4"/>
        <v>3</v>
      </c>
      <c r="AO12" s="83">
        <f t="shared" si="4"/>
        <v>5</v>
      </c>
      <c r="AP12" s="83">
        <f t="shared" si="4"/>
        <v>4</v>
      </c>
      <c r="AQ12" s="83">
        <f t="shared" si="4"/>
        <v>5</v>
      </c>
      <c r="AR12" s="83">
        <f t="shared" si="4"/>
        <v>4</v>
      </c>
      <c r="AS12" s="83">
        <f t="shared" si="4"/>
        <v>0</v>
      </c>
      <c r="AT12" s="83">
        <f t="shared" si="4"/>
        <v>0</v>
      </c>
      <c r="AU12" s="83">
        <f t="shared" si="4"/>
        <v>3</v>
      </c>
      <c r="AV12" s="84">
        <f t="shared" si="4"/>
        <v>5</v>
      </c>
      <c r="AW12" s="102">
        <f t="shared" si="7"/>
        <v>92</v>
      </c>
      <c r="AX12" s="65"/>
      <c r="BD12" s="1" t="s">
        <v>6</v>
      </c>
      <c r="BE12" s="2">
        <v>4</v>
      </c>
    </row>
    <row r="13" spans="2:57" ht="17.25" customHeight="1" x14ac:dyDescent="0.25">
      <c r="B13" s="1">
        <v>4</v>
      </c>
      <c r="C13" s="40">
        <f t="shared" si="5"/>
        <v>4</v>
      </c>
      <c r="D13" s="44" t="s">
        <v>55</v>
      </c>
      <c r="E13" s="62">
        <v>747314</v>
      </c>
      <c r="F13" s="34">
        <v>42692</v>
      </c>
      <c r="G13" s="34">
        <v>42803</v>
      </c>
      <c r="H13" s="35" t="s">
        <v>58</v>
      </c>
      <c r="I13" s="482">
        <v>3</v>
      </c>
      <c r="J13" s="483">
        <v>2</v>
      </c>
      <c r="K13" s="483">
        <v>5</v>
      </c>
      <c r="L13" s="483">
        <v>2</v>
      </c>
      <c r="M13" s="483">
        <v>3</v>
      </c>
      <c r="N13" s="488">
        <v>1</v>
      </c>
      <c r="O13" s="489"/>
      <c r="P13" s="36"/>
      <c r="Q13" s="37">
        <v>5</v>
      </c>
      <c r="R13" s="82">
        <f t="shared" si="6"/>
        <v>0</v>
      </c>
      <c r="S13" s="83">
        <f t="shared" si="4"/>
        <v>3</v>
      </c>
      <c r="T13" s="83">
        <f t="shared" si="4"/>
        <v>2</v>
      </c>
      <c r="U13" s="83">
        <f t="shared" si="4"/>
        <v>5</v>
      </c>
      <c r="V13" s="83">
        <f t="shared" si="4"/>
        <v>2</v>
      </c>
      <c r="W13" s="83">
        <f t="shared" si="4"/>
        <v>3</v>
      </c>
      <c r="X13" s="83">
        <f t="shared" si="4"/>
        <v>1</v>
      </c>
      <c r="Y13" s="83">
        <f t="shared" si="4"/>
        <v>0</v>
      </c>
      <c r="Z13" s="83">
        <f t="shared" si="4"/>
        <v>3</v>
      </c>
      <c r="AA13" s="83">
        <f t="shared" si="4"/>
        <v>2</v>
      </c>
      <c r="AB13" s="83">
        <f t="shared" si="4"/>
        <v>5</v>
      </c>
      <c r="AC13" s="83">
        <f t="shared" si="4"/>
        <v>2</v>
      </c>
      <c r="AD13" s="83">
        <f t="shared" si="4"/>
        <v>3</v>
      </c>
      <c r="AE13" s="83">
        <f t="shared" si="4"/>
        <v>1</v>
      </c>
      <c r="AF13" s="83">
        <f t="shared" si="4"/>
        <v>0</v>
      </c>
      <c r="AG13" s="83">
        <f t="shared" si="4"/>
        <v>3</v>
      </c>
      <c r="AH13" s="83">
        <f t="shared" si="4"/>
        <v>2</v>
      </c>
      <c r="AI13" s="83">
        <f t="shared" si="4"/>
        <v>5</v>
      </c>
      <c r="AJ13" s="83">
        <f t="shared" si="4"/>
        <v>2</v>
      </c>
      <c r="AK13" s="83">
        <f t="shared" si="4"/>
        <v>3</v>
      </c>
      <c r="AL13" s="83">
        <f t="shared" si="4"/>
        <v>1</v>
      </c>
      <c r="AM13" s="83">
        <f t="shared" si="4"/>
        <v>0</v>
      </c>
      <c r="AN13" s="83">
        <f t="shared" si="4"/>
        <v>3</v>
      </c>
      <c r="AO13" s="83">
        <f t="shared" si="4"/>
        <v>2</v>
      </c>
      <c r="AP13" s="83">
        <f t="shared" si="4"/>
        <v>5</v>
      </c>
      <c r="AQ13" s="83">
        <f t="shared" si="4"/>
        <v>2</v>
      </c>
      <c r="AR13" s="83">
        <f t="shared" si="4"/>
        <v>3</v>
      </c>
      <c r="AS13" s="83">
        <f t="shared" si="4"/>
        <v>1</v>
      </c>
      <c r="AT13" s="83">
        <f t="shared" si="4"/>
        <v>0</v>
      </c>
      <c r="AU13" s="83">
        <f t="shared" si="4"/>
        <v>3</v>
      </c>
      <c r="AV13" s="84">
        <f t="shared" si="4"/>
        <v>2</v>
      </c>
      <c r="AW13" s="102">
        <f t="shared" si="7"/>
        <v>69</v>
      </c>
      <c r="AX13" s="65"/>
      <c r="BD13" s="1" t="s">
        <v>7</v>
      </c>
      <c r="BE13" s="2">
        <v>5</v>
      </c>
    </row>
    <row r="14" spans="2:57" ht="17.25" customHeight="1" x14ac:dyDescent="0.25">
      <c r="B14" s="1">
        <v>5</v>
      </c>
      <c r="C14" s="40">
        <f t="shared" si="5"/>
        <v>5</v>
      </c>
      <c r="D14" s="44" t="s">
        <v>55</v>
      </c>
      <c r="E14" s="62">
        <v>747342</v>
      </c>
      <c r="F14" s="34">
        <v>42692</v>
      </c>
      <c r="G14" s="34">
        <v>42803</v>
      </c>
      <c r="H14" s="35" t="s">
        <v>58</v>
      </c>
      <c r="I14" s="482">
        <v>3</v>
      </c>
      <c r="J14" s="483">
        <v>2</v>
      </c>
      <c r="K14" s="483">
        <v>1</v>
      </c>
      <c r="L14" s="483">
        <v>2</v>
      </c>
      <c r="M14" s="483">
        <v>3</v>
      </c>
      <c r="N14" s="488">
        <v>1</v>
      </c>
      <c r="O14" s="489"/>
      <c r="P14" s="36"/>
      <c r="Q14" s="37">
        <v>6</v>
      </c>
      <c r="R14" s="82">
        <f t="shared" si="6"/>
        <v>0</v>
      </c>
      <c r="S14" s="83">
        <f t="shared" si="4"/>
        <v>3</v>
      </c>
      <c r="T14" s="83">
        <f t="shared" si="4"/>
        <v>2</v>
      </c>
      <c r="U14" s="83">
        <f t="shared" si="4"/>
        <v>1</v>
      </c>
      <c r="V14" s="83">
        <f t="shared" si="4"/>
        <v>2</v>
      </c>
      <c r="W14" s="83">
        <f t="shared" si="4"/>
        <v>3</v>
      </c>
      <c r="X14" s="83">
        <f t="shared" si="4"/>
        <v>1</v>
      </c>
      <c r="Y14" s="83">
        <f t="shared" si="4"/>
        <v>0</v>
      </c>
      <c r="Z14" s="83">
        <f t="shared" si="4"/>
        <v>3</v>
      </c>
      <c r="AA14" s="83">
        <f t="shared" si="4"/>
        <v>2</v>
      </c>
      <c r="AB14" s="83">
        <f t="shared" si="4"/>
        <v>1</v>
      </c>
      <c r="AC14" s="83">
        <f t="shared" si="4"/>
        <v>2</v>
      </c>
      <c r="AD14" s="83">
        <f t="shared" si="4"/>
        <v>3</v>
      </c>
      <c r="AE14" s="83">
        <f t="shared" si="4"/>
        <v>1</v>
      </c>
      <c r="AF14" s="83">
        <f t="shared" si="4"/>
        <v>0</v>
      </c>
      <c r="AG14" s="83">
        <f t="shared" si="4"/>
        <v>3</v>
      </c>
      <c r="AH14" s="83">
        <f t="shared" si="4"/>
        <v>2</v>
      </c>
      <c r="AI14" s="83">
        <f t="shared" si="4"/>
        <v>1</v>
      </c>
      <c r="AJ14" s="83">
        <f t="shared" si="4"/>
        <v>2</v>
      </c>
      <c r="AK14" s="83">
        <f t="shared" si="4"/>
        <v>3</v>
      </c>
      <c r="AL14" s="83">
        <f t="shared" si="4"/>
        <v>1</v>
      </c>
      <c r="AM14" s="83">
        <f t="shared" si="4"/>
        <v>0</v>
      </c>
      <c r="AN14" s="83">
        <f t="shared" si="4"/>
        <v>3</v>
      </c>
      <c r="AO14" s="83">
        <f t="shared" si="4"/>
        <v>2</v>
      </c>
      <c r="AP14" s="83">
        <f t="shared" si="4"/>
        <v>1</v>
      </c>
      <c r="AQ14" s="83">
        <f t="shared" si="4"/>
        <v>2</v>
      </c>
      <c r="AR14" s="83">
        <f t="shared" si="4"/>
        <v>3</v>
      </c>
      <c r="AS14" s="83">
        <f t="shared" si="4"/>
        <v>1</v>
      </c>
      <c r="AT14" s="83">
        <f t="shared" si="4"/>
        <v>0</v>
      </c>
      <c r="AU14" s="83">
        <f t="shared" si="4"/>
        <v>3</v>
      </c>
      <c r="AV14" s="84">
        <f t="shared" si="4"/>
        <v>2</v>
      </c>
      <c r="AW14" s="102">
        <f t="shared" si="7"/>
        <v>53</v>
      </c>
      <c r="AX14" s="65"/>
      <c r="BD14" s="1" t="s">
        <v>8</v>
      </c>
      <c r="BE14" s="2">
        <v>6</v>
      </c>
    </row>
    <row r="15" spans="2:57" ht="17.25" customHeight="1" x14ac:dyDescent="0.25">
      <c r="B15" s="1">
        <v>6</v>
      </c>
      <c r="C15" s="40">
        <f t="shared" si="5"/>
        <v>6</v>
      </c>
      <c r="D15" s="44" t="s">
        <v>55</v>
      </c>
      <c r="E15" s="62">
        <v>747353</v>
      </c>
      <c r="F15" s="34">
        <v>42692</v>
      </c>
      <c r="G15" s="34">
        <v>42921</v>
      </c>
      <c r="H15" s="35" t="s">
        <v>58</v>
      </c>
      <c r="I15" s="482">
        <v>4</v>
      </c>
      <c r="J15" s="483">
        <v>2</v>
      </c>
      <c r="K15" s="483">
        <v>2</v>
      </c>
      <c r="L15" s="483">
        <v>2</v>
      </c>
      <c r="M15" s="483">
        <v>3</v>
      </c>
      <c r="N15" s="488">
        <v>1</v>
      </c>
      <c r="O15" s="489"/>
      <c r="P15" s="36"/>
      <c r="Q15" s="37">
        <v>7</v>
      </c>
      <c r="R15" s="82">
        <f t="shared" si="6"/>
        <v>0</v>
      </c>
      <c r="S15" s="83">
        <f t="shared" si="4"/>
        <v>4</v>
      </c>
      <c r="T15" s="83">
        <f t="shared" si="4"/>
        <v>2</v>
      </c>
      <c r="U15" s="83">
        <f t="shared" si="4"/>
        <v>2</v>
      </c>
      <c r="V15" s="83">
        <f t="shared" si="4"/>
        <v>2</v>
      </c>
      <c r="W15" s="83">
        <f t="shared" si="4"/>
        <v>3</v>
      </c>
      <c r="X15" s="83">
        <f t="shared" si="4"/>
        <v>1</v>
      </c>
      <c r="Y15" s="83">
        <f t="shared" si="4"/>
        <v>0</v>
      </c>
      <c r="Z15" s="83">
        <f t="shared" si="4"/>
        <v>4</v>
      </c>
      <c r="AA15" s="83">
        <f t="shared" si="4"/>
        <v>2</v>
      </c>
      <c r="AB15" s="83">
        <f t="shared" si="4"/>
        <v>2</v>
      </c>
      <c r="AC15" s="83">
        <f t="shared" si="4"/>
        <v>2</v>
      </c>
      <c r="AD15" s="83">
        <f t="shared" si="4"/>
        <v>3</v>
      </c>
      <c r="AE15" s="83">
        <f t="shared" si="4"/>
        <v>1</v>
      </c>
      <c r="AF15" s="83">
        <f t="shared" si="4"/>
        <v>0</v>
      </c>
      <c r="AG15" s="83">
        <f t="shared" si="4"/>
        <v>4</v>
      </c>
      <c r="AH15" s="83">
        <f t="shared" si="4"/>
        <v>2</v>
      </c>
      <c r="AI15" s="83">
        <f t="shared" si="4"/>
        <v>2</v>
      </c>
      <c r="AJ15" s="83">
        <f t="shared" si="4"/>
        <v>2</v>
      </c>
      <c r="AK15" s="83">
        <f t="shared" si="4"/>
        <v>3</v>
      </c>
      <c r="AL15" s="83">
        <f t="shared" si="4"/>
        <v>1</v>
      </c>
      <c r="AM15" s="83">
        <f t="shared" si="4"/>
        <v>0</v>
      </c>
      <c r="AN15" s="83">
        <f t="shared" si="4"/>
        <v>4</v>
      </c>
      <c r="AO15" s="83">
        <f t="shared" si="4"/>
        <v>2</v>
      </c>
      <c r="AP15" s="83">
        <f t="shared" si="4"/>
        <v>2</v>
      </c>
      <c r="AQ15" s="83">
        <f t="shared" si="4"/>
        <v>2</v>
      </c>
      <c r="AR15" s="83">
        <f t="shared" si="4"/>
        <v>3</v>
      </c>
      <c r="AS15" s="83">
        <f t="shared" si="4"/>
        <v>1</v>
      </c>
      <c r="AT15" s="83">
        <f t="shared" si="4"/>
        <v>0</v>
      </c>
      <c r="AU15" s="83">
        <f t="shared" si="4"/>
        <v>4</v>
      </c>
      <c r="AV15" s="84">
        <f t="shared" si="4"/>
        <v>2</v>
      </c>
      <c r="AW15" s="102">
        <f t="shared" si="7"/>
        <v>62</v>
      </c>
      <c r="AX15" s="65"/>
      <c r="BD15" s="1" t="s">
        <v>9</v>
      </c>
      <c r="BE15" s="2">
        <v>7</v>
      </c>
    </row>
    <row r="16" spans="2:57" ht="17.25" customHeight="1" x14ac:dyDescent="0.25">
      <c r="B16" s="1">
        <v>7</v>
      </c>
      <c r="C16" s="40">
        <f t="shared" si="5"/>
        <v>7</v>
      </c>
      <c r="D16" s="44" t="s">
        <v>60</v>
      </c>
      <c r="E16" s="62">
        <v>759257</v>
      </c>
      <c r="F16" s="34">
        <v>42698</v>
      </c>
      <c r="G16" s="34">
        <v>42891</v>
      </c>
      <c r="H16" s="35" t="s">
        <v>59</v>
      </c>
      <c r="I16" s="482">
        <v>4</v>
      </c>
      <c r="J16" s="483">
        <v>2</v>
      </c>
      <c r="K16" s="483">
        <v>1</v>
      </c>
      <c r="L16" s="483">
        <v>2</v>
      </c>
      <c r="M16" s="483">
        <v>3</v>
      </c>
      <c r="N16" s="488">
        <v>1</v>
      </c>
      <c r="O16" s="489"/>
      <c r="P16" s="36"/>
      <c r="Q16" s="37">
        <v>8</v>
      </c>
      <c r="R16" s="82">
        <f t="shared" si="6"/>
        <v>0</v>
      </c>
      <c r="S16" s="83">
        <f t="shared" si="4"/>
        <v>4</v>
      </c>
      <c r="T16" s="83">
        <f t="shared" si="4"/>
        <v>2</v>
      </c>
      <c r="U16" s="83">
        <f t="shared" si="4"/>
        <v>1</v>
      </c>
      <c r="V16" s="83">
        <f t="shared" si="4"/>
        <v>2</v>
      </c>
      <c r="W16" s="83">
        <f t="shared" si="4"/>
        <v>3</v>
      </c>
      <c r="X16" s="83">
        <f t="shared" si="4"/>
        <v>1</v>
      </c>
      <c r="Y16" s="83">
        <f t="shared" si="4"/>
        <v>0</v>
      </c>
      <c r="Z16" s="83">
        <f t="shared" si="4"/>
        <v>4</v>
      </c>
      <c r="AA16" s="83">
        <f t="shared" si="4"/>
        <v>2</v>
      </c>
      <c r="AB16" s="83">
        <f t="shared" si="4"/>
        <v>1</v>
      </c>
      <c r="AC16" s="83">
        <f t="shared" si="4"/>
        <v>2</v>
      </c>
      <c r="AD16" s="83">
        <f t="shared" si="4"/>
        <v>3</v>
      </c>
      <c r="AE16" s="83">
        <f t="shared" si="4"/>
        <v>1</v>
      </c>
      <c r="AF16" s="83">
        <f t="shared" si="4"/>
        <v>0</v>
      </c>
      <c r="AG16" s="83">
        <f t="shared" si="4"/>
        <v>4</v>
      </c>
      <c r="AH16" s="83">
        <f t="shared" si="4"/>
        <v>2</v>
      </c>
      <c r="AI16" s="83">
        <f t="shared" si="4"/>
        <v>1</v>
      </c>
      <c r="AJ16" s="83">
        <f t="shared" si="4"/>
        <v>2</v>
      </c>
      <c r="AK16" s="83">
        <f t="shared" si="4"/>
        <v>3</v>
      </c>
      <c r="AL16" s="83">
        <f t="shared" si="4"/>
        <v>1</v>
      </c>
      <c r="AM16" s="83">
        <f t="shared" si="4"/>
        <v>0</v>
      </c>
      <c r="AN16" s="83">
        <f t="shared" si="4"/>
        <v>4</v>
      </c>
      <c r="AO16" s="83">
        <f t="shared" si="4"/>
        <v>2</v>
      </c>
      <c r="AP16" s="83">
        <f t="shared" si="4"/>
        <v>1</v>
      </c>
      <c r="AQ16" s="83">
        <f t="shared" si="4"/>
        <v>2</v>
      </c>
      <c r="AR16" s="83">
        <f t="shared" si="4"/>
        <v>3</v>
      </c>
      <c r="AS16" s="83">
        <f t="shared" si="4"/>
        <v>1</v>
      </c>
      <c r="AT16" s="83">
        <f t="shared" si="4"/>
        <v>0</v>
      </c>
      <c r="AU16" s="83">
        <f t="shared" si="4"/>
        <v>4</v>
      </c>
      <c r="AV16" s="84">
        <f t="shared" si="4"/>
        <v>2</v>
      </c>
      <c r="AW16" s="102">
        <f t="shared" si="7"/>
        <v>58</v>
      </c>
      <c r="AX16" s="65"/>
      <c r="BD16" s="1" t="s">
        <v>10</v>
      </c>
      <c r="BE16" s="2">
        <v>8</v>
      </c>
    </row>
    <row r="17" spans="2:57" ht="17.25" customHeight="1" x14ac:dyDescent="0.25">
      <c r="B17" s="1">
        <v>8</v>
      </c>
      <c r="C17" s="40">
        <f t="shared" si="5"/>
        <v>8</v>
      </c>
      <c r="D17" s="44" t="s">
        <v>60</v>
      </c>
      <c r="E17" s="62">
        <v>759264</v>
      </c>
      <c r="F17" s="34">
        <v>42698</v>
      </c>
      <c r="G17" s="34">
        <v>42891</v>
      </c>
      <c r="H17" s="35" t="s">
        <v>59</v>
      </c>
      <c r="I17" s="482">
        <v>4</v>
      </c>
      <c r="J17" s="483">
        <v>2</v>
      </c>
      <c r="K17" s="483">
        <v>2</v>
      </c>
      <c r="L17" s="483">
        <v>2</v>
      </c>
      <c r="M17" s="483">
        <v>3</v>
      </c>
      <c r="N17" s="488">
        <v>1</v>
      </c>
      <c r="O17" s="489"/>
      <c r="P17" s="36"/>
      <c r="Q17" s="37">
        <v>9</v>
      </c>
      <c r="R17" s="82">
        <f t="shared" si="6"/>
        <v>0</v>
      </c>
      <c r="S17" s="83">
        <f t="shared" si="4"/>
        <v>4</v>
      </c>
      <c r="T17" s="83">
        <f t="shared" si="4"/>
        <v>2</v>
      </c>
      <c r="U17" s="83">
        <f t="shared" si="4"/>
        <v>2</v>
      </c>
      <c r="V17" s="83">
        <f t="shared" si="4"/>
        <v>2</v>
      </c>
      <c r="W17" s="83">
        <f t="shared" si="4"/>
        <v>3</v>
      </c>
      <c r="X17" s="83">
        <f t="shared" si="4"/>
        <v>1</v>
      </c>
      <c r="Y17" s="83">
        <f t="shared" si="4"/>
        <v>0</v>
      </c>
      <c r="Z17" s="83">
        <f t="shared" si="4"/>
        <v>4</v>
      </c>
      <c r="AA17" s="83">
        <f t="shared" si="4"/>
        <v>2</v>
      </c>
      <c r="AB17" s="83">
        <f t="shared" si="4"/>
        <v>2</v>
      </c>
      <c r="AC17" s="83">
        <f t="shared" si="4"/>
        <v>2</v>
      </c>
      <c r="AD17" s="83">
        <f t="shared" si="4"/>
        <v>3</v>
      </c>
      <c r="AE17" s="83">
        <f t="shared" si="4"/>
        <v>1</v>
      </c>
      <c r="AF17" s="83">
        <f t="shared" si="4"/>
        <v>0</v>
      </c>
      <c r="AG17" s="83">
        <f t="shared" si="4"/>
        <v>4</v>
      </c>
      <c r="AH17" s="83">
        <f t="shared" si="4"/>
        <v>2</v>
      </c>
      <c r="AI17" s="83">
        <f t="shared" si="4"/>
        <v>2</v>
      </c>
      <c r="AJ17" s="83">
        <f t="shared" si="4"/>
        <v>2</v>
      </c>
      <c r="AK17" s="83">
        <f t="shared" si="4"/>
        <v>3</v>
      </c>
      <c r="AL17" s="83">
        <f t="shared" si="4"/>
        <v>1</v>
      </c>
      <c r="AM17" s="83">
        <f t="shared" si="4"/>
        <v>0</v>
      </c>
      <c r="AN17" s="83">
        <f t="shared" si="4"/>
        <v>4</v>
      </c>
      <c r="AO17" s="83">
        <f t="shared" si="4"/>
        <v>2</v>
      </c>
      <c r="AP17" s="83">
        <f t="shared" si="4"/>
        <v>2</v>
      </c>
      <c r="AQ17" s="83">
        <f t="shared" si="4"/>
        <v>2</v>
      </c>
      <c r="AR17" s="83">
        <f t="shared" si="4"/>
        <v>3</v>
      </c>
      <c r="AS17" s="83">
        <f t="shared" si="4"/>
        <v>1</v>
      </c>
      <c r="AT17" s="83">
        <f t="shared" si="4"/>
        <v>0</v>
      </c>
      <c r="AU17" s="83">
        <f t="shared" si="4"/>
        <v>4</v>
      </c>
      <c r="AV17" s="84">
        <f t="shared" si="4"/>
        <v>2</v>
      </c>
      <c r="AW17" s="102">
        <f t="shared" si="7"/>
        <v>62</v>
      </c>
      <c r="AX17" s="65"/>
      <c r="BD17" s="1" t="s">
        <v>11</v>
      </c>
      <c r="BE17" s="2">
        <v>9</v>
      </c>
    </row>
    <row r="18" spans="2:57" ht="17.25" customHeight="1" x14ac:dyDescent="0.25">
      <c r="B18" s="1">
        <v>9</v>
      </c>
      <c r="C18" s="40">
        <f t="shared" si="5"/>
        <v>9</v>
      </c>
      <c r="D18" s="44" t="s">
        <v>60</v>
      </c>
      <c r="E18" s="62">
        <v>759285</v>
      </c>
      <c r="F18" s="34">
        <v>42698</v>
      </c>
      <c r="G18" s="34">
        <v>42975</v>
      </c>
      <c r="H18" s="35" t="s">
        <v>59</v>
      </c>
      <c r="I18" s="482">
        <v>4</v>
      </c>
      <c r="J18" s="483">
        <v>2</v>
      </c>
      <c r="K18" s="483">
        <v>3</v>
      </c>
      <c r="L18" s="483">
        <v>2</v>
      </c>
      <c r="M18" s="483">
        <v>3</v>
      </c>
      <c r="N18" s="488">
        <v>1</v>
      </c>
      <c r="O18" s="489"/>
      <c r="P18" s="36"/>
      <c r="Q18" s="37">
        <v>10</v>
      </c>
      <c r="R18" s="82">
        <f t="shared" si="6"/>
        <v>0</v>
      </c>
      <c r="S18" s="83">
        <f t="shared" si="4"/>
        <v>4</v>
      </c>
      <c r="T18" s="83">
        <f t="shared" si="4"/>
        <v>2</v>
      </c>
      <c r="U18" s="83">
        <f t="shared" si="4"/>
        <v>3</v>
      </c>
      <c r="V18" s="83">
        <f t="shared" si="4"/>
        <v>2</v>
      </c>
      <c r="W18" s="83">
        <f t="shared" si="4"/>
        <v>3</v>
      </c>
      <c r="X18" s="83">
        <f t="shared" si="4"/>
        <v>1</v>
      </c>
      <c r="Y18" s="83">
        <f t="shared" si="4"/>
        <v>0</v>
      </c>
      <c r="Z18" s="83">
        <f t="shared" si="4"/>
        <v>4</v>
      </c>
      <c r="AA18" s="83">
        <f t="shared" si="4"/>
        <v>2</v>
      </c>
      <c r="AB18" s="83">
        <f t="shared" si="4"/>
        <v>3</v>
      </c>
      <c r="AC18" s="83">
        <f t="shared" si="4"/>
        <v>2</v>
      </c>
      <c r="AD18" s="83">
        <f t="shared" si="4"/>
        <v>3</v>
      </c>
      <c r="AE18" s="83">
        <f t="shared" si="4"/>
        <v>1</v>
      </c>
      <c r="AF18" s="83">
        <f t="shared" si="4"/>
        <v>0</v>
      </c>
      <c r="AG18" s="83">
        <f t="shared" si="4"/>
        <v>4</v>
      </c>
      <c r="AH18" s="83">
        <f t="shared" ref="AH18:AV29" si="8">IF(AND(AH$8&gt;=$F18,AH$8&lt;=$G18),(IF(AH$8&lt;&gt;"",HLOOKUP(AH$9,$I$9:$Q$29,$Q18,0),0)),0)</f>
        <v>2</v>
      </c>
      <c r="AI18" s="83">
        <f t="shared" si="8"/>
        <v>3</v>
      </c>
      <c r="AJ18" s="83">
        <f t="shared" si="8"/>
        <v>2</v>
      </c>
      <c r="AK18" s="83">
        <f t="shared" si="8"/>
        <v>3</v>
      </c>
      <c r="AL18" s="83">
        <f t="shared" si="8"/>
        <v>1</v>
      </c>
      <c r="AM18" s="83">
        <f t="shared" si="8"/>
        <v>0</v>
      </c>
      <c r="AN18" s="83">
        <f t="shared" si="8"/>
        <v>4</v>
      </c>
      <c r="AO18" s="83">
        <f t="shared" si="8"/>
        <v>2</v>
      </c>
      <c r="AP18" s="83">
        <f t="shared" si="8"/>
        <v>3</v>
      </c>
      <c r="AQ18" s="83">
        <f t="shared" si="8"/>
        <v>2</v>
      </c>
      <c r="AR18" s="83">
        <f t="shared" si="8"/>
        <v>3</v>
      </c>
      <c r="AS18" s="83">
        <f t="shared" si="8"/>
        <v>1</v>
      </c>
      <c r="AT18" s="83">
        <f t="shared" si="8"/>
        <v>0</v>
      </c>
      <c r="AU18" s="83">
        <f t="shared" si="8"/>
        <v>4</v>
      </c>
      <c r="AV18" s="84">
        <f t="shared" si="8"/>
        <v>2</v>
      </c>
      <c r="AW18" s="102">
        <f t="shared" si="7"/>
        <v>66</v>
      </c>
      <c r="AX18" s="65"/>
      <c r="BD18" s="1" t="s">
        <v>12</v>
      </c>
      <c r="BE18" s="2">
        <v>10</v>
      </c>
    </row>
    <row r="19" spans="2:57" ht="17.25" customHeight="1" x14ac:dyDescent="0.25">
      <c r="B19" s="1">
        <v>10</v>
      </c>
      <c r="C19" s="40">
        <f t="shared" si="5"/>
        <v>10</v>
      </c>
      <c r="D19" s="44" t="s">
        <v>60</v>
      </c>
      <c r="E19" s="62">
        <v>759364</v>
      </c>
      <c r="F19" s="34">
        <v>42698</v>
      </c>
      <c r="G19" s="34">
        <v>42942</v>
      </c>
      <c r="H19" s="35" t="s">
        <v>59</v>
      </c>
      <c r="I19" s="482">
        <v>4</v>
      </c>
      <c r="J19" s="483">
        <v>2</v>
      </c>
      <c r="K19" s="483">
        <v>4</v>
      </c>
      <c r="L19" s="483">
        <v>2</v>
      </c>
      <c r="M19" s="483">
        <v>3</v>
      </c>
      <c r="N19" s="488">
        <v>1</v>
      </c>
      <c r="O19" s="489"/>
      <c r="P19" s="36"/>
      <c r="Q19" s="37">
        <v>11</v>
      </c>
      <c r="R19" s="82">
        <f t="shared" si="6"/>
        <v>0</v>
      </c>
      <c r="S19" s="83">
        <f t="shared" si="6"/>
        <v>4</v>
      </c>
      <c r="T19" s="83">
        <f t="shared" si="6"/>
        <v>2</v>
      </c>
      <c r="U19" s="83">
        <f t="shared" si="6"/>
        <v>4</v>
      </c>
      <c r="V19" s="83">
        <f t="shared" si="6"/>
        <v>2</v>
      </c>
      <c r="W19" s="83">
        <f t="shared" si="6"/>
        <v>3</v>
      </c>
      <c r="X19" s="83">
        <f t="shared" si="6"/>
        <v>1</v>
      </c>
      <c r="Y19" s="83">
        <f t="shared" si="6"/>
        <v>0</v>
      </c>
      <c r="Z19" s="83">
        <f t="shared" si="6"/>
        <v>4</v>
      </c>
      <c r="AA19" s="83">
        <f t="shared" si="6"/>
        <v>2</v>
      </c>
      <c r="AB19" s="83">
        <f t="shared" si="6"/>
        <v>4</v>
      </c>
      <c r="AC19" s="83">
        <f t="shared" si="6"/>
        <v>2</v>
      </c>
      <c r="AD19" s="83">
        <f t="shared" si="6"/>
        <v>3</v>
      </c>
      <c r="AE19" s="83">
        <f t="shared" si="6"/>
        <v>1</v>
      </c>
      <c r="AF19" s="83">
        <f t="shared" si="6"/>
        <v>0</v>
      </c>
      <c r="AG19" s="83">
        <f t="shared" si="6"/>
        <v>4</v>
      </c>
      <c r="AH19" s="83">
        <f t="shared" si="8"/>
        <v>2</v>
      </c>
      <c r="AI19" s="83">
        <f t="shared" si="8"/>
        <v>4</v>
      </c>
      <c r="AJ19" s="83">
        <f t="shared" si="8"/>
        <v>2</v>
      </c>
      <c r="AK19" s="83">
        <f t="shared" si="8"/>
        <v>3</v>
      </c>
      <c r="AL19" s="83">
        <f t="shared" si="8"/>
        <v>1</v>
      </c>
      <c r="AM19" s="83">
        <f t="shared" si="8"/>
        <v>0</v>
      </c>
      <c r="AN19" s="83">
        <f t="shared" si="8"/>
        <v>4</v>
      </c>
      <c r="AO19" s="83">
        <f t="shared" si="8"/>
        <v>2</v>
      </c>
      <c r="AP19" s="83">
        <f t="shared" si="8"/>
        <v>4</v>
      </c>
      <c r="AQ19" s="83">
        <f t="shared" si="8"/>
        <v>2</v>
      </c>
      <c r="AR19" s="83">
        <f t="shared" si="8"/>
        <v>3</v>
      </c>
      <c r="AS19" s="83">
        <f t="shared" si="8"/>
        <v>1</v>
      </c>
      <c r="AT19" s="83">
        <f t="shared" si="8"/>
        <v>0</v>
      </c>
      <c r="AU19" s="83">
        <f t="shared" si="8"/>
        <v>4</v>
      </c>
      <c r="AV19" s="84">
        <f t="shared" si="8"/>
        <v>2</v>
      </c>
      <c r="AW19" s="102">
        <f t="shared" si="7"/>
        <v>70</v>
      </c>
      <c r="AX19" s="65"/>
      <c r="BD19" s="1" t="s">
        <v>13</v>
      </c>
      <c r="BE19" s="2">
        <v>11</v>
      </c>
    </row>
    <row r="20" spans="2:57" ht="17.25" customHeight="1" x14ac:dyDescent="0.25">
      <c r="B20" s="1">
        <v>11</v>
      </c>
      <c r="C20" s="40" t="str">
        <f t="shared" si="5"/>
        <v/>
      </c>
      <c r="D20" s="44"/>
      <c r="E20" s="62"/>
      <c r="F20" s="35"/>
      <c r="G20" s="35"/>
      <c r="H20" s="35"/>
      <c r="I20" s="482"/>
      <c r="J20" s="483"/>
      <c r="K20" s="483"/>
      <c r="L20" s="483"/>
      <c r="M20" s="483"/>
      <c r="N20" s="488"/>
      <c r="O20" s="489"/>
      <c r="P20" s="36"/>
      <c r="Q20" s="37">
        <v>12</v>
      </c>
      <c r="R20" s="82">
        <f t="shared" si="6"/>
        <v>0</v>
      </c>
      <c r="S20" s="83">
        <f t="shared" si="6"/>
        <v>0</v>
      </c>
      <c r="T20" s="83">
        <f t="shared" si="6"/>
        <v>0</v>
      </c>
      <c r="U20" s="83">
        <f t="shared" si="6"/>
        <v>0</v>
      </c>
      <c r="V20" s="83">
        <f t="shared" si="6"/>
        <v>0</v>
      </c>
      <c r="W20" s="83">
        <f t="shared" si="6"/>
        <v>0</v>
      </c>
      <c r="X20" s="83">
        <f t="shared" si="6"/>
        <v>0</v>
      </c>
      <c r="Y20" s="83">
        <f t="shared" si="6"/>
        <v>0</v>
      </c>
      <c r="Z20" s="83">
        <f t="shared" si="6"/>
        <v>0</v>
      </c>
      <c r="AA20" s="83">
        <f t="shared" si="6"/>
        <v>0</v>
      </c>
      <c r="AB20" s="83">
        <f t="shared" si="6"/>
        <v>0</v>
      </c>
      <c r="AC20" s="83">
        <f t="shared" si="6"/>
        <v>0</v>
      </c>
      <c r="AD20" s="83">
        <f t="shared" si="6"/>
        <v>0</v>
      </c>
      <c r="AE20" s="83">
        <f t="shared" si="6"/>
        <v>0</v>
      </c>
      <c r="AF20" s="83">
        <f t="shared" si="6"/>
        <v>0</v>
      </c>
      <c r="AG20" s="83">
        <f t="shared" si="6"/>
        <v>0</v>
      </c>
      <c r="AH20" s="83">
        <f t="shared" si="8"/>
        <v>0</v>
      </c>
      <c r="AI20" s="83">
        <f t="shared" si="8"/>
        <v>0</v>
      </c>
      <c r="AJ20" s="83">
        <f t="shared" si="8"/>
        <v>0</v>
      </c>
      <c r="AK20" s="83">
        <f t="shared" si="8"/>
        <v>0</v>
      </c>
      <c r="AL20" s="83">
        <f t="shared" si="8"/>
        <v>0</v>
      </c>
      <c r="AM20" s="83">
        <f t="shared" si="8"/>
        <v>0</v>
      </c>
      <c r="AN20" s="83">
        <f t="shared" si="8"/>
        <v>0</v>
      </c>
      <c r="AO20" s="83">
        <f t="shared" si="8"/>
        <v>0</v>
      </c>
      <c r="AP20" s="83">
        <f t="shared" si="8"/>
        <v>0</v>
      </c>
      <c r="AQ20" s="83">
        <f t="shared" si="8"/>
        <v>0</v>
      </c>
      <c r="AR20" s="83">
        <f t="shared" si="8"/>
        <v>0</v>
      </c>
      <c r="AS20" s="83">
        <f t="shared" si="8"/>
        <v>0</v>
      </c>
      <c r="AT20" s="83">
        <f t="shared" si="8"/>
        <v>0</v>
      </c>
      <c r="AU20" s="83">
        <f t="shared" si="8"/>
        <v>0</v>
      </c>
      <c r="AV20" s="84">
        <f t="shared" si="8"/>
        <v>0</v>
      </c>
      <c r="AW20" s="102">
        <f t="shared" si="7"/>
        <v>0</v>
      </c>
      <c r="AX20" s="65"/>
      <c r="BD20" s="1" t="s">
        <v>14</v>
      </c>
      <c r="BE20" s="2">
        <v>12</v>
      </c>
    </row>
    <row r="21" spans="2:57" ht="17.25" customHeight="1" x14ac:dyDescent="0.25">
      <c r="B21" s="1">
        <v>12</v>
      </c>
      <c r="C21" s="40" t="str">
        <f t="shared" si="5"/>
        <v/>
      </c>
      <c r="D21" s="44"/>
      <c r="E21" s="62"/>
      <c r="F21" s="35"/>
      <c r="G21" s="35"/>
      <c r="H21" s="35"/>
      <c r="I21" s="482"/>
      <c r="J21" s="483"/>
      <c r="K21" s="483"/>
      <c r="L21" s="483"/>
      <c r="M21" s="483"/>
      <c r="N21" s="488"/>
      <c r="O21" s="489"/>
      <c r="P21" s="36"/>
      <c r="Q21" s="37">
        <v>13</v>
      </c>
      <c r="R21" s="82">
        <f t="shared" si="6"/>
        <v>0</v>
      </c>
      <c r="S21" s="83">
        <f t="shared" si="6"/>
        <v>0</v>
      </c>
      <c r="T21" s="83">
        <f t="shared" si="6"/>
        <v>0</v>
      </c>
      <c r="U21" s="83">
        <f t="shared" si="6"/>
        <v>0</v>
      </c>
      <c r="V21" s="83">
        <f t="shared" si="6"/>
        <v>0</v>
      </c>
      <c r="W21" s="83">
        <f t="shared" si="6"/>
        <v>0</v>
      </c>
      <c r="X21" s="83">
        <f t="shared" si="6"/>
        <v>0</v>
      </c>
      <c r="Y21" s="83">
        <f t="shared" si="6"/>
        <v>0</v>
      </c>
      <c r="Z21" s="83">
        <f t="shared" si="6"/>
        <v>0</v>
      </c>
      <c r="AA21" s="83">
        <f t="shared" si="6"/>
        <v>0</v>
      </c>
      <c r="AB21" s="83">
        <f t="shared" si="6"/>
        <v>0</v>
      </c>
      <c r="AC21" s="83">
        <f t="shared" si="6"/>
        <v>0</v>
      </c>
      <c r="AD21" s="83">
        <f t="shared" si="6"/>
        <v>0</v>
      </c>
      <c r="AE21" s="83">
        <f t="shared" si="6"/>
        <v>0</v>
      </c>
      <c r="AF21" s="83">
        <f t="shared" si="6"/>
        <v>0</v>
      </c>
      <c r="AG21" s="83">
        <f t="shared" si="6"/>
        <v>0</v>
      </c>
      <c r="AH21" s="83">
        <f t="shared" si="8"/>
        <v>0</v>
      </c>
      <c r="AI21" s="83">
        <f t="shared" si="8"/>
        <v>0</v>
      </c>
      <c r="AJ21" s="83">
        <f t="shared" si="8"/>
        <v>0</v>
      </c>
      <c r="AK21" s="83">
        <f t="shared" si="8"/>
        <v>0</v>
      </c>
      <c r="AL21" s="83">
        <f t="shared" si="8"/>
        <v>0</v>
      </c>
      <c r="AM21" s="83">
        <f t="shared" si="8"/>
        <v>0</v>
      </c>
      <c r="AN21" s="83">
        <f t="shared" si="8"/>
        <v>0</v>
      </c>
      <c r="AO21" s="83">
        <f t="shared" si="8"/>
        <v>0</v>
      </c>
      <c r="AP21" s="83">
        <f t="shared" si="8"/>
        <v>0</v>
      </c>
      <c r="AQ21" s="83">
        <f t="shared" si="8"/>
        <v>0</v>
      </c>
      <c r="AR21" s="83">
        <f t="shared" si="8"/>
        <v>0</v>
      </c>
      <c r="AS21" s="83">
        <f t="shared" si="8"/>
        <v>0</v>
      </c>
      <c r="AT21" s="83">
        <f t="shared" si="8"/>
        <v>0</v>
      </c>
      <c r="AU21" s="83">
        <f t="shared" si="8"/>
        <v>0</v>
      </c>
      <c r="AV21" s="84">
        <f t="shared" si="8"/>
        <v>0</v>
      </c>
      <c r="AW21" s="102">
        <f t="shared" si="7"/>
        <v>0</v>
      </c>
      <c r="AX21" s="65"/>
    </row>
    <row r="22" spans="2:57" ht="17.25" customHeight="1" x14ac:dyDescent="0.25">
      <c r="B22" s="1">
        <v>13</v>
      </c>
      <c r="C22" s="40" t="str">
        <f t="shared" si="5"/>
        <v/>
      </c>
      <c r="D22" s="44"/>
      <c r="E22" s="62"/>
      <c r="F22" s="35"/>
      <c r="G22" s="35"/>
      <c r="H22" s="35"/>
      <c r="I22" s="482"/>
      <c r="J22" s="483"/>
      <c r="K22" s="483"/>
      <c r="L22" s="483"/>
      <c r="M22" s="483"/>
      <c r="N22" s="488"/>
      <c r="O22" s="489"/>
      <c r="P22" s="36"/>
      <c r="Q22" s="37">
        <v>14</v>
      </c>
      <c r="R22" s="82">
        <f t="shared" si="6"/>
        <v>0</v>
      </c>
      <c r="S22" s="83">
        <f t="shared" si="6"/>
        <v>0</v>
      </c>
      <c r="T22" s="83">
        <f t="shared" si="6"/>
        <v>0</v>
      </c>
      <c r="U22" s="83">
        <f t="shared" si="6"/>
        <v>0</v>
      </c>
      <c r="V22" s="83">
        <f t="shared" si="6"/>
        <v>0</v>
      </c>
      <c r="W22" s="83">
        <f t="shared" si="6"/>
        <v>0</v>
      </c>
      <c r="X22" s="83">
        <f t="shared" si="6"/>
        <v>0</v>
      </c>
      <c r="Y22" s="83">
        <f t="shared" si="6"/>
        <v>0</v>
      </c>
      <c r="Z22" s="83">
        <f t="shared" si="6"/>
        <v>0</v>
      </c>
      <c r="AA22" s="83">
        <f t="shared" si="6"/>
        <v>0</v>
      </c>
      <c r="AB22" s="83">
        <f t="shared" si="6"/>
        <v>0</v>
      </c>
      <c r="AC22" s="83">
        <f t="shared" si="6"/>
        <v>0</v>
      </c>
      <c r="AD22" s="83">
        <f t="shared" si="6"/>
        <v>0</v>
      </c>
      <c r="AE22" s="83">
        <f t="shared" si="6"/>
        <v>0</v>
      </c>
      <c r="AF22" s="83">
        <f t="shared" si="6"/>
        <v>0</v>
      </c>
      <c r="AG22" s="83">
        <f t="shared" si="6"/>
        <v>0</v>
      </c>
      <c r="AH22" s="83">
        <f t="shared" si="8"/>
        <v>0</v>
      </c>
      <c r="AI22" s="83">
        <f t="shared" si="8"/>
        <v>0</v>
      </c>
      <c r="AJ22" s="83">
        <f t="shared" si="8"/>
        <v>0</v>
      </c>
      <c r="AK22" s="83">
        <f t="shared" si="8"/>
        <v>0</v>
      </c>
      <c r="AL22" s="83">
        <f t="shared" si="8"/>
        <v>0</v>
      </c>
      <c r="AM22" s="83">
        <f t="shared" si="8"/>
        <v>0</v>
      </c>
      <c r="AN22" s="83">
        <f t="shared" si="8"/>
        <v>0</v>
      </c>
      <c r="AO22" s="83">
        <f t="shared" si="8"/>
        <v>0</v>
      </c>
      <c r="AP22" s="83">
        <f t="shared" si="8"/>
        <v>0</v>
      </c>
      <c r="AQ22" s="83">
        <f t="shared" si="8"/>
        <v>0</v>
      </c>
      <c r="AR22" s="83">
        <f t="shared" si="8"/>
        <v>0</v>
      </c>
      <c r="AS22" s="83">
        <f t="shared" si="8"/>
        <v>0</v>
      </c>
      <c r="AT22" s="83">
        <f t="shared" si="8"/>
        <v>0</v>
      </c>
      <c r="AU22" s="83">
        <f t="shared" si="8"/>
        <v>0</v>
      </c>
      <c r="AV22" s="84">
        <f t="shared" si="8"/>
        <v>0</v>
      </c>
      <c r="AW22" s="102">
        <f t="shared" si="7"/>
        <v>0</v>
      </c>
      <c r="AX22" s="65"/>
      <c r="BC22" s="1">
        <v>1</v>
      </c>
      <c r="BD22" s="1">
        <f>VLOOKUP(E3,BD9:BE20,2,0)</f>
        <v>1</v>
      </c>
      <c r="BE22" s="2">
        <f>G3</f>
        <v>2017</v>
      </c>
    </row>
    <row r="23" spans="2:57" ht="17.25" customHeight="1" x14ac:dyDescent="0.25">
      <c r="B23" s="1">
        <v>14</v>
      </c>
      <c r="C23" s="40" t="str">
        <f t="shared" si="5"/>
        <v/>
      </c>
      <c r="D23" s="44"/>
      <c r="E23" s="62"/>
      <c r="F23" s="35"/>
      <c r="G23" s="35"/>
      <c r="H23" s="35"/>
      <c r="I23" s="482"/>
      <c r="J23" s="483"/>
      <c r="K23" s="483"/>
      <c r="L23" s="483"/>
      <c r="M23" s="483"/>
      <c r="N23" s="488"/>
      <c r="O23" s="489"/>
      <c r="P23" s="36"/>
      <c r="Q23" s="37">
        <v>15</v>
      </c>
      <c r="R23" s="82">
        <f t="shared" si="6"/>
        <v>0</v>
      </c>
      <c r="S23" s="83">
        <f t="shared" si="6"/>
        <v>0</v>
      </c>
      <c r="T23" s="83">
        <f t="shared" si="6"/>
        <v>0</v>
      </c>
      <c r="U23" s="83">
        <f t="shared" si="6"/>
        <v>0</v>
      </c>
      <c r="V23" s="83">
        <f t="shared" si="6"/>
        <v>0</v>
      </c>
      <c r="W23" s="83">
        <f t="shared" si="6"/>
        <v>0</v>
      </c>
      <c r="X23" s="83">
        <f t="shared" si="6"/>
        <v>0</v>
      </c>
      <c r="Y23" s="83">
        <f t="shared" si="6"/>
        <v>0</v>
      </c>
      <c r="Z23" s="83">
        <f t="shared" si="6"/>
        <v>0</v>
      </c>
      <c r="AA23" s="83">
        <f t="shared" si="6"/>
        <v>0</v>
      </c>
      <c r="AB23" s="83">
        <f t="shared" si="6"/>
        <v>0</v>
      </c>
      <c r="AC23" s="83">
        <f t="shared" si="6"/>
        <v>0</v>
      </c>
      <c r="AD23" s="83">
        <f t="shared" si="6"/>
        <v>0</v>
      </c>
      <c r="AE23" s="83">
        <f t="shared" si="6"/>
        <v>0</v>
      </c>
      <c r="AF23" s="83">
        <f t="shared" si="6"/>
        <v>0</v>
      </c>
      <c r="AG23" s="83">
        <f t="shared" si="6"/>
        <v>0</v>
      </c>
      <c r="AH23" s="83">
        <f t="shared" si="8"/>
        <v>0</v>
      </c>
      <c r="AI23" s="83">
        <f t="shared" si="8"/>
        <v>0</v>
      </c>
      <c r="AJ23" s="83">
        <f t="shared" si="8"/>
        <v>0</v>
      </c>
      <c r="AK23" s="83">
        <f t="shared" si="8"/>
        <v>0</v>
      </c>
      <c r="AL23" s="83">
        <f t="shared" si="8"/>
        <v>0</v>
      </c>
      <c r="AM23" s="83">
        <f t="shared" si="8"/>
        <v>0</v>
      </c>
      <c r="AN23" s="83">
        <f t="shared" si="8"/>
        <v>0</v>
      </c>
      <c r="AO23" s="83">
        <f t="shared" si="8"/>
        <v>0</v>
      </c>
      <c r="AP23" s="83">
        <f t="shared" si="8"/>
        <v>0</v>
      </c>
      <c r="AQ23" s="83">
        <f t="shared" si="8"/>
        <v>0</v>
      </c>
      <c r="AR23" s="83">
        <f t="shared" si="8"/>
        <v>0</v>
      </c>
      <c r="AS23" s="83">
        <f t="shared" si="8"/>
        <v>0</v>
      </c>
      <c r="AT23" s="83">
        <f t="shared" si="8"/>
        <v>0</v>
      </c>
      <c r="AU23" s="83">
        <f t="shared" si="8"/>
        <v>0</v>
      </c>
      <c r="AV23" s="84">
        <f t="shared" si="8"/>
        <v>0</v>
      </c>
      <c r="AW23" s="102">
        <f t="shared" si="7"/>
        <v>0</v>
      </c>
      <c r="AX23" s="65"/>
    </row>
    <row r="24" spans="2:57" ht="17.25" customHeight="1" x14ac:dyDescent="0.25">
      <c r="B24" s="1">
        <v>15</v>
      </c>
      <c r="C24" s="40" t="str">
        <f t="shared" si="5"/>
        <v/>
      </c>
      <c r="D24" s="44"/>
      <c r="E24" s="62"/>
      <c r="F24" s="35"/>
      <c r="G24" s="35"/>
      <c r="H24" s="35"/>
      <c r="I24" s="482"/>
      <c r="J24" s="483"/>
      <c r="K24" s="483"/>
      <c r="L24" s="483"/>
      <c r="M24" s="483"/>
      <c r="N24" s="488"/>
      <c r="O24" s="489"/>
      <c r="P24" s="36"/>
      <c r="Q24" s="37">
        <v>16</v>
      </c>
      <c r="R24" s="82">
        <f t="shared" si="6"/>
        <v>0</v>
      </c>
      <c r="S24" s="83">
        <f t="shared" si="6"/>
        <v>0</v>
      </c>
      <c r="T24" s="83">
        <f t="shared" si="6"/>
        <v>0</v>
      </c>
      <c r="U24" s="83">
        <f t="shared" si="6"/>
        <v>0</v>
      </c>
      <c r="V24" s="83">
        <f t="shared" si="6"/>
        <v>0</v>
      </c>
      <c r="W24" s="83">
        <f t="shared" si="6"/>
        <v>0</v>
      </c>
      <c r="X24" s="83">
        <f t="shared" si="6"/>
        <v>0</v>
      </c>
      <c r="Y24" s="83">
        <f t="shared" si="6"/>
        <v>0</v>
      </c>
      <c r="Z24" s="83">
        <f t="shared" si="6"/>
        <v>0</v>
      </c>
      <c r="AA24" s="83">
        <f t="shared" si="6"/>
        <v>0</v>
      </c>
      <c r="AB24" s="83">
        <f t="shared" si="6"/>
        <v>0</v>
      </c>
      <c r="AC24" s="83">
        <f t="shared" si="6"/>
        <v>0</v>
      </c>
      <c r="AD24" s="83">
        <f t="shared" si="6"/>
        <v>0</v>
      </c>
      <c r="AE24" s="83">
        <f t="shared" si="6"/>
        <v>0</v>
      </c>
      <c r="AF24" s="83">
        <f t="shared" si="6"/>
        <v>0</v>
      </c>
      <c r="AG24" s="83">
        <f t="shared" si="6"/>
        <v>0</v>
      </c>
      <c r="AH24" s="83">
        <f t="shared" si="8"/>
        <v>0</v>
      </c>
      <c r="AI24" s="83">
        <f t="shared" si="8"/>
        <v>0</v>
      </c>
      <c r="AJ24" s="83">
        <f t="shared" si="8"/>
        <v>0</v>
      </c>
      <c r="AK24" s="83">
        <f t="shared" si="8"/>
        <v>0</v>
      </c>
      <c r="AL24" s="83">
        <f t="shared" si="8"/>
        <v>0</v>
      </c>
      <c r="AM24" s="83">
        <f t="shared" si="8"/>
        <v>0</v>
      </c>
      <c r="AN24" s="83">
        <f t="shared" si="8"/>
        <v>0</v>
      </c>
      <c r="AO24" s="83">
        <f t="shared" si="8"/>
        <v>0</v>
      </c>
      <c r="AP24" s="83">
        <f t="shared" si="8"/>
        <v>0</v>
      </c>
      <c r="AQ24" s="83">
        <f t="shared" si="8"/>
        <v>0</v>
      </c>
      <c r="AR24" s="83">
        <f t="shared" si="8"/>
        <v>0</v>
      </c>
      <c r="AS24" s="83">
        <f t="shared" si="8"/>
        <v>0</v>
      </c>
      <c r="AT24" s="83">
        <f t="shared" si="8"/>
        <v>0</v>
      </c>
      <c r="AU24" s="83">
        <f t="shared" si="8"/>
        <v>0</v>
      </c>
      <c r="AV24" s="84">
        <f t="shared" si="8"/>
        <v>0</v>
      </c>
      <c r="AW24" s="102">
        <f t="shared" si="7"/>
        <v>0</v>
      </c>
      <c r="AX24" s="65"/>
      <c r="BD24" s="8" t="str">
        <f>(DAY(BC22)&amp;"/"&amp;MONTH(BD22)&amp;"/"&amp;YEAR(BE22))</f>
        <v>1/1/1905</v>
      </c>
    </row>
    <row r="25" spans="2:57" ht="17.25" customHeight="1" x14ac:dyDescent="0.25">
      <c r="B25" s="1">
        <v>16</v>
      </c>
      <c r="C25" s="40" t="str">
        <f t="shared" si="5"/>
        <v/>
      </c>
      <c r="D25" s="44"/>
      <c r="E25" s="62"/>
      <c r="F25" s="35"/>
      <c r="G25" s="35"/>
      <c r="H25" s="35"/>
      <c r="I25" s="482"/>
      <c r="J25" s="483"/>
      <c r="K25" s="483"/>
      <c r="L25" s="483"/>
      <c r="M25" s="483"/>
      <c r="N25" s="488"/>
      <c r="O25" s="489"/>
      <c r="P25" s="36"/>
      <c r="Q25" s="37">
        <v>17</v>
      </c>
      <c r="R25" s="82">
        <f t="shared" si="6"/>
        <v>0</v>
      </c>
      <c r="S25" s="83">
        <f t="shared" si="6"/>
        <v>0</v>
      </c>
      <c r="T25" s="83">
        <f t="shared" si="6"/>
        <v>0</v>
      </c>
      <c r="U25" s="83">
        <f t="shared" si="6"/>
        <v>0</v>
      </c>
      <c r="V25" s="83">
        <f t="shared" si="6"/>
        <v>0</v>
      </c>
      <c r="W25" s="83">
        <f t="shared" si="6"/>
        <v>0</v>
      </c>
      <c r="X25" s="83">
        <f t="shared" si="6"/>
        <v>0</v>
      </c>
      <c r="Y25" s="83">
        <f t="shared" si="6"/>
        <v>0</v>
      </c>
      <c r="Z25" s="83">
        <f t="shared" si="6"/>
        <v>0</v>
      </c>
      <c r="AA25" s="83">
        <f t="shared" si="6"/>
        <v>0</v>
      </c>
      <c r="AB25" s="83">
        <f t="shared" si="6"/>
        <v>0</v>
      </c>
      <c r="AC25" s="83">
        <f t="shared" si="6"/>
        <v>0</v>
      </c>
      <c r="AD25" s="83">
        <f t="shared" si="6"/>
        <v>0</v>
      </c>
      <c r="AE25" s="83">
        <f t="shared" si="6"/>
        <v>0</v>
      </c>
      <c r="AF25" s="83">
        <f t="shared" si="6"/>
        <v>0</v>
      </c>
      <c r="AG25" s="83">
        <f t="shared" si="6"/>
        <v>0</v>
      </c>
      <c r="AH25" s="83">
        <f t="shared" si="8"/>
        <v>0</v>
      </c>
      <c r="AI25" s="83">
        <f t="shared" si="8"/>
        <v>0</v>
      </c>
      <c r="AJ25" s="83">
        <f t="shared" si="8"/>
        <v>0</v>
      </c>
      <c r="AK25" s="83">
        <f t="shared" si="8"/>
        <v>0</v>
      </c>
      <c r="AL25" s="83">
        <f t="shared" si="8"/>
        <v>0</v>
      </c>
      <c r="AM25" s="83">
        <f t="shared" si="8"/>
        <v>0</v>
      </c>
      <c r="AN25" s="83">
        <f t="shared" si="8"/>
        <v>0</v>
      </c>
      <c r="AO25" s="83">
        <f t="shared" si="8"/>
        <v>0</v>
      </c>
      <c r="AP25" s="83">
        <f t="shared" si="8"/>
        <v>0</v>
      </c>
      <c r="AQ25" s="83">
        <f t="shared" si="8"/>
        <v>0</v>
      </c>
      <c r="AR25" s="83">
        <f t="shared" si="8"/>
        <v>0</v>
      </c>
      <c r="AS25" s="83">
        <f t="shared" si="8"/>
        <v>0</v>
      </c>
      <c r="AT25" s="83">
        <f t="shared" si="8"/>
        <v>0</v>
      </c>
      <c r="AU25" s="83">
        <f t="shared" si="8"/>
        <v>0</v>
      </c>
      <c r="AV25" s="84">
        <f t="shared" si="8"/>
        <v>0</v>
      </c>
      <c r="AW25" s="102">
        <f t="shared" si="7"/>
        <v>0</v>
      </c>
      <c r="AX25" s="65"/>
      <c r="BD25" s="3">
        <f>DATE(BE22,BD22,BC22)</f>
        <v>42736</v>
      </c>
    </row>
    <row r="26" spans="2:57" ht="17.25" customHeight="1" x14ac:dyDescent="0.25">
      <c r="B26" s="1">
        <v>17</v>
      </c>
      <c r="C26" s="40" t="str">
        <f t="shared" si="5"/>
        <v/>
      </c>
      <c r="D26" s="44"/>
      <c r="E26" s="62"/>
      <c r="F26" s="35"/>
      <c r="G26" s="35"/>
      <c r="H26" s="35"/>
      <c r="I26" s="482"/>
      <c r="J26" s="483"/>
      <c r="K26" s="483"/>
      <c r="L26" s="483"/>
      <c r="M26" s="483"/>
      <c r="N26" s="488"/>
      <c r="O26" s="489"/>
      <c r="P26" s="36"/>
      <c r="Q26" s="37">
        <v>18</v>
      </c>
      <c r="R26" s="82">
        <f t="shared" si="6"/>
        <v>0</v>
      </c>
      <c r="S26" s="83">
        <f t="shared" si="6"/>
        <v>0</v>
      </c>
      <c r="T26" s="83">
        <f t="shared" si="6"/>
        <v>0</v>
      </c>
      <c r="U26" s="83">
        <f t="shared" si="6"/>
        <v>0</v>
      </c>
      <c r="V26" s="83">
        <f t="shared" si="6"/>
        <v>0</v>
      </c>
      <c r="W26" s="83">
        <f t="shared" si="6"/>
        <v>0</v>
      </c>
      <c r="X26" s="83">
        <f t="shared" si="6"/>
        <v>0</v>
      </c>
      <c r="Y26" s="83">
        <f t="shared" si="6"/>
        <v>0</v>
      </c>
      <c r="Z26" s="83">
        <f t="shared" si="6"/>
        <v>0</v>
      </c>
      <c r="AA26" s="83">
        <f t="shared" si="6"/>
        <v>0</v>
      </c>
      <c r="AB26" s="83">
        <f t="shared" si="6"/>
        <v>0</v>
      </c>
      <c r="AC26" s="83">
        <f t="shared" si="6"/>
        <v>0</v>
      </c>
      <c r="AD26" s="83">
        <f t="shared" si="6"/>
        <v>0</v>
      </c>
      <c r="AE26" s="83">
        <f t="shared" si="6"/>
        <v>0</v>
      </c>
      <c r="AF26" s="83">
        <f t="shared" si="6"/>
        <v>0</v>
      </c>
      <c r="AG26" s="83">
        <f t="shared" si="6"/>
        <v>0</v>
      </c>
      <c r="AH26" s="83">
        <f t="shared" si="8"/>
        <v>0</v>
      </c>
      <c r="AI26" s="83">
        <f t="shared" si="8"/>
        <v>0</v>
      </c>
      <c r="AJ26" s="83">
        <f t="shared" si="8"/>
        <v>0</v>
      </c>
      <c r="AK26" s="83">
        <f t="shared" si="8"/>
        <v>0</v>
      </c>
      <c r="AL26" s="83">
        <f t="shared" si="8"/>
        <v>0</v>
      </c>
      <c r="AM26" s="83">
        <f t="shared" si="8"/>
        <v>0</v>
      </c>
      <c r="AN26" s="83">
        <f t="shared" si="8"/>
        <v>0</v>
      </c>
      <c r="AO26" s="83">
        <f t="shared" si="8"/>
        <v>0</v>
      </c>
      <c r="AP26" s="83">
        <f t="shared" si="8"/>
        <v>0</v>
      </c>
      <c r="AQ26" s="83">
        <f t="shared" si="8"/>
        <v>0</v>
      </c>
      <c r="AR26" s="83">
        <f t="shared" si="8"/>
        <v>0</v>
      </c>
      <c r="AS26" s="83">
        <f t="shared" si="8"/>
        <v>0</v>
      </c>
      <c r="AT26" s="83">
        <f t="shared" si="8"/>
        <v>0</v>
      </c>
      <c r="AU26" s="83">
        <f t="shared" si="8"/>
        <v>0</v>
      </c>
      <c r="AV26" s="84">
        <f t="shared" si="8"/>
        <v>0</v>
      </c>
      <c r="AW26" s="102">
        <f t="shared" si="7"/>
        <v>0</v>
      </c>
      <c r="AX26" s="65"/>
    </row>
    <row r="27" spans="2:57" ht="17.25" customHeight="1" x14ac:dyDescent="0.25">
      <c r="B27" s="1">
        <v>18</v>
      </c>
      <c r="C27" s="40" t="str">
        <f t="shared" si="5"/>
        <v/>
      </c>
      <c r="D27" s="44"/>
      <c r="E27" s="62"/>
      <c r="F27" s="35"/>
      <c r="G27" s="35"/>
      <c r="H27" s="35"/>
      <c r="I27" s="482"/>
      <c r="J27" s="483"/>
      <c r="K27" s="483"/>
      <c r="L27" s="483"/>
      <c r="M27" s="483"/>
      <c r="N27" s="488"/>
      <c r="O27" s="489"/>
      <c r="P27" s="36"/>
      <c r="Q27" s="37">
        <v>19</v>
      </c>
      <c r="R27" s="82">
        <f t="shared" si="6"/>
        <v>0</v>
      </c>
      <c r="S27" s="83">
        <f t="shared" si="6"/>
        <v>0</v>
      </c>
      <c r="T27" s="83">
        <f t="shared" si="6"/>
        <v>0</v>
      </c>
      <c r="U27" s="83">
        <f t="shared" si="6"/>
        <v>0</v>
      </c>
      <c r="V27" s="83">
        <f t="shared" si="6"/>
        <v>0</v>
      </c>
      <c r="W27" s="83">
        <f t="shared" si="6"/>
        <v>0</v>
      </c>
      <c r="X27" s="83">
        <f t="shared" si="6"/>
        <v>0</v>
      </c>
      <c r="Y27" s="83">
        <f t="shared" si="6"/>
        <v>0</v>
      </c>
      <c r="Z27" s="83">
        <f t="shared" si="6"/>
        <v>0</v>
      </c>
      <c r="AA27" s="83">
        <f t="shared" si="6"/>
        <v>0</v>
      </c>
      <c r="AB27" s="83">
        <f t="shared" si="6"/>
        <v>0</v>
      </c>
      <c r="AC27" s="83">
        <f t="shared" si="6"/>
        <v>0</v>
      </c>
      <c r="AD27" s="83">
        <f t="shared" si="6"/>
        <v>0</v>
      </c>
      <c r="AE27" s="83">
        <f t="shared" si="6"/>
        <v>0</v>
      </c>
      <c r="AF27" s="83">
        <f t="shared" si="6"/>
        <v>0</v>
      </c>
      <c r="AG27" s="83">
        <f t="shared" si="6"/>
        <v>0</v>
      </c>
      <c r="AH27" s="83">
        <f t="shared" si="8"/>
        <v>0</v>
      </c>
      <c r="AI27" s="83">
        <f t="shared" si="8"/>
        <v>0</v>
      </c>
      <c r="AJ27" s="83">
        <f t="shared" si="8"/>
        <v>0</v>
      </c>
      <c r="AK27" s="83">
        <f t="shared" si="8"/>
        <v>0</v>
      </c>
      <c r="AL27" s="83">
        <f t="shared" si="8"/>
        <v>0</v>
      </c>
      <c r="AM27" s="83">
        <f t="shared" si="8"/>
        <v>0</v>
      </c>
      <c r="AN27" s="83">
        <f t="shared" si="8"/>
        <v>0</v>
      </c>
      <c r="AO27" s="83">
        <f t="shared" si="8"/>
        <v>0</v>
      </c>
      <c r="AP27" s="83">
        <f t="shared" si="8"/>
        <v>0</v>
      </c>
      <c r="AQ27" s="83">
        <f t="shared" si="8"/>
        <v>0</v>
      </c>
      <c r="AR27" s="83">
        <f t="shared" si="8"/>
        <v>0</v>
      </c>
      <c r="AS27" s="83">
        <f t="shared" si="8"/>
        <v>0</v>
      </c>
      <c r="AT27" s="83">
        <f t="shared" si="8"/>
        <v>0</v>
      </c>
      <c r="AU27" s="83">
        <f t="shared" si="8"/>
        <v>0</v>
      </c>
      <c r="AV27" s="84">
        <f t="shared" si="8"/>
        <v>0</v>
      </c>
      <c r="AW27" s="102">
        <f t="shared" si="7"/>
        <v>0</v>
      </c>
      <c r="AX27" s="65"/>
    </row>
    <row r="28" spans="2:57" ht="17.25" customHeight="1" x14ac:dyDescent="0.25">
      <c r="B28" s="1">
        <v>19</v>
      </c>
      <c r="C28" s="40" t="str">
        <f t="shared" si="5"/>
        <v/>
      </c>
      <c r="D28" s="44"/>
      <c r="E28" s="62"/>
      <c r="F28" s="35"/>
      <c r="G28" s="35"/>
      <c r="H28" s="35"/>
      <c r="I28" s="482"/>
      <c r="J28" s="483"/>
      <c r="K28" s="483"/>
      <c r="L28" s="483"/>
      <c r="M28" s="483"/>
      <c r="N28" s="488"/>
      <c r="O28" s="489"/>
      <c r="P28" s="36"/>
      <c r="Q28" s="37">
        <v>20</v>
      </c>
      <c r="R28" s="82">
        <f t="shared" si="6"/>
        <v>0</v>
      </c>
      <c r="S28" s="83">
        <f t="shared" si="6"/>
        <v>0</v>
      </c>
      <c r="T28" s="83">
        <f t="shared" si="6"/>
        <v>0</v>
      </c>
      <c r="U28" s="83">
        <f t="shared" si="6"/>
        <v>0</v>
      </c>
      <c r="V28" s="83">
        <f t="shared" si="6"/>
        <v>0</v>
      </c>
      <c r="W28" s="83">
        <f t="shared" si="6"/>
        <v>0</v>
      </c>
      <c r="X28" s="83">
        <f t="shared" si="6"/>
        <v>0</v>
      </c>
      <c r="Y28" s="83">
        <f t="shared" si="6"/>
        <v>0</v>
      </c>
      <c r="Z28" s="83">
        <f t="shared" si="6"/>
        <v>0</v>
      </c>
      <c r="AA28" s="83">
        <f t="shared" si="6"/>
        <v>0</v>
      </c>
      <c r="AB28" s="83">
        <f t="shared" si="6"/>
        <v>0</v>
      </c>
      <c r="AC28" s="83">
        <f t="shared" si="6"/>
        <v>0</v>
      </c>
      <c r="AD28" s="83">
        <f t="shared" si="6"/>
        <v>0</v>
      </c>
      <c r="AE28" s="83">
        <f t="shared" si="6"/>
        <v>0</v>
      </c>
      <c r="AF28" s="83">
        <f t="shared" si="6"/>
        <v>0</v>
      </c>
      <c r="AG28" s="83">
        <f t="shared" si="6"/>
        <v>0</v>
      </c>
      <c r="AH28" s="83">
        <f t="shared" si="8"/>
        <v>0</v>
      </c>
      <c r="AI28" s="83">
        <f t="shared" si="8"/>
        <v>0</v>
      </c>
      <c r="AJ28" s="83">
        <f t="shared" si="8"/>
        <v>0</v>
      </c>
      <c r="AK28" s="83">
        <f t="shared" si="8"/>
        <v>0</v>
      </c>
      <c r="AL28" s="83">
        <f t="shared" si="8"/>
        <v>0</v>
      </c>
      <c r="AM28" s="83">
        <f t="shared" si="8"/>
        <v>0</v>
      </c>
      <c r="AN28" s="83">
        <f t="shared" si="8"/>
        <v>0</v>
      </c>
      <c r="AO28" s="83">
        <f t="shared" si="8"/>
        <v>0</v>
      </c>
      <c r="AP28" s="83">
        <f t="shared" si="8"/>
        <v>0</v>
      </c>
      <c r="AQ28" s="83">
        <f t="shared" si="8"/>
        <v>0</v>
      </c>
      <c r="AR28" s="83">
        <f t="shared" si="8"/>
        <v>0</v>
      </c>
      <c r="AS28" s="83">
        <f t="shared" si="8"/>
        <v>0</v>
      </c>
      <c r="AT28" s="83">
        <f t="shared" si="8"/>
        <v>0</v>
      </c>
      <c r="AU28" s="83">
        <f t="shared" si="8"/>
        <v>0</v>
      </c>
      <c r="AV28" s="84">
        <f t="shared" si="8"/>
        <v>0</v>
      </c>
      <c r="AW28" s="102">
        <f t="shared" si="7"/>
        <v>0</v>
      </c>
      <c r="AX28" s="65"/>
    </row>
    <row r="29" spans="2:57" ht="17.25" customHeight="1" thickBot="1" x14ac:dyDescent="0.3">
      <c r="B29" s="1">
        <v>20</v>
      </c>
      <c r="C29" s="41" t="str">
        <f t="shared" si="5"/>
        <v/>
      </c>
      <c r="D29" s="45"/>
      <c r="E29" s="63"/>
      <c r="F29" s="38"/>
      <c r="G29" s="38"/>
      <c r="H29" s="38"/>
      <c r="I29" s="484"/>
      <c r="J29" s="485"/>
      <c r="K29" s="485"/>
      <c r="L29" s="485"/>
      <c r="M29" s="485"/>
      <c r="N29" s="490"/>
      <c r="O29" s="491"/>
      <c r="P29" s="46"/>
      <c r="Q29" s="47">
        <v>21</v>
      </c>
      <c r="R29" s="85">
        <f t="shared" si="6"/>
        <v>0</v>
      </c>
      <c r="S29" s="86">
        <f t="shared" si="6"/>
        <v>0</v>
      </c>
      <c r="T29" s="86">
        <f t="shared" si="6"/>
        <v>0</v>
      </c>
      <c r="U29" s="86">
        <f t="shared" si="6"/>
        <v>0</v>
      </c>
      <c r="V29" s="86">
        <f t="shared" si="6"/>
        <v>0</v>
      </c>
      <c r="W29" s="86">
        <f t="shared" si="6"/>
        <v>0</v>
      </c>
      <c r="X29" s="86">
        <f t="shared" si="6"/>
        <v>0</v>
      </c>
      <c r="Y29" s="86">
        <f t="shared" si="6"/>
        <v>0</v>
      </c>
      <c r="Z29" s="86">
        <f t="shared" si="6"/>
        <v>0</v>
      </c>
      <c r="AA29" s="86">
        <f t="shared" si="6"/>
        <v>0</v>
      </c>
      <c r="AB29" s="86">
        <f t="shared" si="6"/>
        <v>0</v>
      </c>
      <c r="AC29" s="86">
        <f t="shared" si="6"/>
        <v>0</v>
      </c>
      <c r="AD29" s="86">
        <f t="shared" si="6"/>
        <v>0</v>
      </c>
      <c r="AE29" s="86">
        <f t="shared" si="6"/>
        <v>0</v>
      </c>
      <c r="AF29" s="86">
        <f t="shared" si="6"/>
        <v>0</v>
      </c>
      <c r="AG29" s="86">
        <f t="shared" si="6"/>
        <v>0</v>
      </c>
      <c r="AH29" s="86">
        <f t="shared" si="8"/>
        <v>0</v>
      </c>
      <c r="AI29" s="86">
        <f t="shared" si="8"/>
        <v>0</v>
      </c>
      <c r="AJ29" s="86">
        <f t="shared" si="8"/>
        <v>0</v>
      </c>
      <c r="AK29" s="86">
        <f t="shared" si="8"/>
        <v>0</v>
      </c>
      <c r="AL29" s="86">
        <f t="shared" si="8"/>
        <v>0</v>
      </c>
      <c r="AM29" s="86">
        <f t="shared" si="8"/>
        <v>0</v>
      </c>
      <c r="AN29" s="86">
        <f t="shared" si="8"/>
        <v>0</v>
      </c>
      <c r="AO29" s="86">
        <f t="shared" si="8"/>
        <v>0</v>
      </c>
      <c r="AP29" s="86">
        <f t="shared" si="8"/>
        <v>0</v>
      </c>
      <c r="AQ29" s="86">
        <f t="shared" si="8"/>
        <v>0</v>
      </c>
      <c r="AR29" s="86">
        <f t="shared" si="8"/>
        <v>0</v>
      </c>
      <c r="AS29" s="86">
        <f t="shared" si="8"/>
        <v>0</v>
      </c>
      <c r="AT29" s="86">
        <f t="shared" si="8"/>
        <v>0</v>
      </c>
      <c r="AU29" s="86">
        <f t="shared" si="8"/>
        <v>0</v>
      </c>
      <c r="AV29" s="87">
        <f t="shared" si="8"/>
        <v>0</v>
      </c>
      <c r="AW29" s="103">
        <f t="shared" si="7"/>
        <v>0</v>
      </c>
      <c r="AX29" s="66"/>
    </row>
    <row r="30" spans="2:57" ht="15.75" thickBot="1" x14ac:dyDescent="0.3">
      <c r="D30" s="21" t="s">
        <v>36</v>
      </c>
    </row>
    <row r="31" spans="2:57" ht="15.75" x14ac:dyDescent="0.25">
      <c r="C31" s="685" t="s">
        <v>48</v>
      </c>
      <c r="D31" s="685"/>
      <c r="E31" s="685"/>
      <c r="F31" s="685"/>
      <c r="G31" s="685"/>
      <c r="H31" s="685"/>
      <c r="I31" s="685"/>
      <c r="J31" s="685"/>
      <c r="K31" s="685"/>
      <c r="L31" s="685"/>
      <c r="M31" s="685"/>
      <c r="N31" s="685"/>
      <c r="O31" s="685"/>
      <c r="P31" s="685"/>
      <c r="Q31" s="685"/>
      <c r="R31" s="685"/>
      <c r="S31" s="685"/>
      <c r="T31" s="685"/>
      <c r="U31" s="685"/>
      <c r="V31" s="685"/>
      <c r="W31" s="685"/>
      <c r="X31" s="685"/>
      <c r="Y31" s="685"/>
      <c r="Z31" s="685"/>
      <c r="AC31" s="88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100" t="str">
        <f>E2</f>
        <v>RUH SAĞLIĞI HASTALIKLARI HASTANESİ</v>
      </c>
      <c r="AP31" s="89"/>
      <c r="AQ31" s="89"/>
      <c r="AR31" s="89"/>
      <c r="AS31" s="89"/>
      <c r="AT31" s="89"/>
      <c r="AU31" s="89"/>
      <c r="AV31" s="89"/>
      <c r="AW31" s="90"/>
      <c r="AX31" s="91"/>
    </row>
    <row r="32" spans="2:57" x14ac:dyDescent="0.25">
      <c r="C32" s="685" t="s">
        <v>47</v>
      </c>
      <c r="D32" s="685"/>
      <c r="E32" s="685"/>
      <c r="F32" s="685"/>
      <c r="G32" s="685"/>
      <c r="H32" s="685"/>
      <c r="I32" s="685"/>
      <c r="J32" s="685"/>
      <c r="K32" s="685"/>
      <c r="L32" s="685"/>
      <c r="M32" s="685"/>
      <c r="N32" s="685"/>
      <c r="O32" s="685"/>
      <c r="P32" s="685"/>
      <c r="Q32" s="685"/>
      <c r="R32" s="685"/>
      <c r="S32" s="685"/>
      <c r="T32" s="685"/>
      <c r="U32" s="685"/>
      <c r="V32" s="685"/>
      <c r="W32" s="685"/>
      <c r="X32" s="685"/>
      <c r="AC32" s="92"/>
      <c r="AD32" s="93" t="s">
        <v>37</v>
      </c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4"/>
      <c r="AX32" s="95"/>
    </row>
    <row r="33" spans="2:50" x14ac:dyDescent="0.25">
      <c r="C33" s="685" t="s">
        <v>94</v>
      </c>
      <c r="D33" s="685"/>
      <c r="E33" s="685"/>
      <c r="F33" s="685"/>
      <c r="G33" s="685"/>
      <c r="H33" s="685"/>
      <c r="I33" s="685"/>
      <c r="J33" s="685"/>
      <c r="K33" s="685"/>
      <c r="L33" s="685"/>
      <c r="M33" s="685"/>
      <c r="N33" s="685"/>
      <c r="O33" s="685"/>
      <c r="P33" s="685"/>
      <c r="Q33" s="685"/>
      <c r="R33" s="685"/>
      <c r="S33" s="685"/>
      <c r="T33" s="685"/>
      <c r="U33" s="685"/>
      <c r="V33" s="685"/>
      <c r="W33" s="685"/>
      <c r="X33" s="685"/>
      <c r="AA33" s="12"/>
      <c r="AC33" s="92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4"/>
      <c r="AX33" s="95"/>
    </row>
    <row r="34" spans="2:50" x14ac:dyDescent="0.25">
      <c r="C34" s="685"/>
      <c r="D34" s="685"/>
      <c r="E34" s="685"/>
      <c r="F34" s="685"/>
      <c r="G34" s="685"/>
      <c r="H34" s="685"/>
      <c r="I34" s="685"/>
      <c r="J34" s="685"/>
      <c r="K34" s="685"/>
      <c r="L34" s="685"/>
      <c r="M34" s="685"/>
      <c r="N34" s="685"/>
      <c r="O34" s="685"/>
      <c r="P34" s="685"/>
      <c r="Q34" s="685"/>
      <c r="R34" s="685"/>
      <c r="S34" s="685"/>
      <c r="T34" s="685"/>
      <c r="U34" s="685"/>
      <c r="V34" s="685"/>
      <c r="W34" s="685"/>
      <c r="X34" s="685"/>
      <c r="Y34" s="712" t="s">
        <v>43</v>
      </c>
      <c r="Z34" s="712"/>
      <c r="AA34" s="712"/>
      <c r="AC34" s="92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713" t="s">
        <v>38</v>
      </c>
      <c r="AP34" s="713"/>
      <c r="AQ34" s="713"/>
      <c r="AR34" s="713"/>
      <c r="AS34" s="713"/>
      <c r="AT34" s="713"/>
      <c r="AU34" s="713"/>
      <c r="AV34" s="713"/>
      <c r="AW34" s="713"/>
      <c r="AX34" s="95"/>
    </row>
    <row r="35" spans="2:50" x14ac:dyDescent="0.25">
      <c r="C35" s="23" t="s">
        <v>42</v>
      </c>
      <c r="D35" s="22" t="s">
        <v>1</v>
      </c>
      <c r="E35" s="714" t="s">
        <v>40</v>
      </c>
      <c r="F35" s="715"/>
      <c r="G35" s="716"/>
      <c r="H35" s="717" t="s">
        <v>41</v>
      </c>
      <c r="I35" s="717"/>
      <c r="J35" s="717"/>
      <c r="K35" s="717"/>
      <c r="L35" s="717"/>
      <c r="M35" s="717"/>
      <c r="N35" s="717"/>
      <c r="O35" s="717"/>
      <c r="P35" s="717"/>
      <c r="Q35" s="717"/>
      <c r="R35" s="717"/>
      <c r="S35" s="717"/>
      <c r="T35" s="717"/>
      <c r="U35" s="717"/>
      <c r="V35" s="717"/>
      <c r="W35" s="717"/>
      <c r="X35" s="717"/>
      <c r="AA35" s="12"/>
      <c r="AC35" s="92"/>
      <c r="AD35" s="718" t="s">
        <v>31</v>
      </c>
      <c r="AE35" s="718"/>
      <c r="AF35" s="718"/>
      <c r="AG35" s="718"/>
      <c r="AH35" s="718"/>
      <c r="AI35" s="718"/>
      <c r="AJ35" s="718"/>
      <c r="AK35" s="718"/>
      <c r="AL35" s="718"/>
      <c r="AM35" s="93"/>
      <c r="AN35" s="93"/>
      <c r="AO35" s="718" t="s">
        <v>39</v>
      </c>
      <c r="AP35" s="718"/>
      <c r="AQ35" s="718"/>
      <c r="AR35" s="718"/>
      <c r="AS35" s="718"/>
      <c r="AT35" s="718"/>
      <c r="AU35" s="718"/>
      <c r="AV35" s="718"/>
      <c r="AW35" s="718"/>
      <c r="AX35" s="95"/>
    </row>
    <row r="36" spans="2:50" x14ac:dyDescent="0.25">
      <c r="B36" s="1">
        <v>1</v>
      </c>
      <c r="C36" s="27" t="str">
        <f>IF(D36&lt;&gt;"",B36,"")</f>
        <v/>
      </c>
      <c r="D36" s="26"/>
      <c r="E36" s="719"/>
      <c r="F36" s="719"/>
      <c r="G36" s="719"/>
      <c r="H36" s="720"/>
      <c r="I36" s="720"/>
      <c r="J36" s="720"/>
      <c r="K36" s="720"/>
      <c r="L36" s="720"/>
      <c r="M36" s="720"/>
      <c r="N36" s="720"/>
      <c r="O36" s="720"/>
      <c r="P36" s="720"/>
      <c r="Q36" s="720"/>
      <c r="R36" s="720"/>
      <c r="S36" s="720"/>
      <c r="T36" s="720"/>
      <c r="U36" s="720"/>
      <c r="V36" s="720"/>
      <c r="W36" s="720"/>
      <c r="X36" s="720"/>
      <c r="AA36" s="12"/>
      <c r="AB36" s="12"/>
      <c r="AC36" s="721"/>
      <c r="AD36" s="718"/>
      <c r="AE36" s="718"/>
      <c r="AF36" s="718"/>
      <c r="AG36" s="718"/>
      <c r="AH36" s="718"/>
      <c r="AI36" s="718"/>
      <c r="AJ36" s="718"/>
      <c r="AK36" s="718"/>
      <c r="AL36" s="93"/>
      <c r="AM36" s="93"/>
      <c r="AN36" s="93"/>
      <c r="AO36" s="93"/>
      <c r="AP36" s="718"/>
      <c r="AQ36" s="718"/>
      <c r="AR36" s="718"/>
      <c r="AS36" s="718"/>
      <c r="AT36" s="718"/>
      <c r="AU36" s="718"/>
      <c r="AV36" s="718"/>
      <c r="AW36" s="718"/>
      <c r="AX36" s="722"/>
    </row>
    <row r="37" spans="2:50" x14ac:dyDescent="0.25">
      <c r="B37" s="1">
        <v>2</v>
      </c>
      <c r="C37" s="28" t="str">
        <f t="shared" ref="C37:C43" si="9">IF(D37&lt;&gt;"",B37,"")</f>
        <v/>
      </c>
      <c r="D37" s="24"/>
      <c r="E37" s="723"/>
      <c r="F37" s="723"/>
      <c r="G37" s="723"/>
      <c r="H37" s="724"/>
      <c r="I37" s="724"/>
      <c r="J37" s="724"/>
      <c r="K37" s="724"/>
      <c r="L37" s="724"/>
      <c r="M37" s="724"/>
      <c r="N37" s="724"/>
      <c r="O37" s="724"/>
      <c r="P37" s="724"/>
      <c r="Q37" s="724"/>
      <c r="R37" s="724"/>
      <c r="S37" s="724"/>
      <c r="T37" s="724"/>
      <c r="U37" s="724"/>
      <c r="V37" s="724"/>
      <c r="W37" s="724"/>
      <c r="X37" s="724"/>
      <c r="AC37" s="92"/>
      <c r="AD37" s="725"/>
      <c r="AE37" s="725"/>
      <c r="AF37" s="725"/>
      <c r="AG37" s="725"/>
      <c r="AH37" s="725"/>
      <c r="AI37" s="725"/>
      <c r="AJ37" s="725"/>
      <c r="AK37" s="725"/>
      <c r="AL37" s="725"/>
      <c r="AM37" s="93"/>
      <c r="AN37" s="93"/>
      <c r="AO37" s="725"/>
      <c r="AP37" s="725"/>
      <c r="AQ37" s="725"/>
      <c r="AR37" s="725"/>
      <c r="AS37" s="725"/>
      <c r="AT37" s="725"/>
      <c r="AU37" s="725"/>
      <c r="AV37" s="725"/>
      <c r="AW37" s="725"/>
      <c r="AX37" s="95"/>
    </row>
    <row r="38" spans="2:50" x14ac:dyDescent="0.25">
      <c r="B38" s="1">
        <v>3</v>
      </c>
      <c r="C38" s="28" t="str">
        <f t="shared" si="9"/>
        <v/>
      </c>
      <c r="D38" s="24"/>
      <c r="E38" s="723"/>
      <c r="F38" s="723"/>
      <c r="G38" s="723"/>
      <c r="H38" s="724"/>
      <c r="I38" s="724"/>
      <c r="J38" s="724"/>
      <c r="K38" s="724"/>
      <c r="L38" s="724"/>
      <c r="M38" s="724"/>
      <c r="N38" s="724"/>
      <c r="O38" s="724"/>
      <c r="P38" s="724"/>
      <c r="Q38" s="724"/>
      <c r="R38" s="724"/>
      <c r="S38" s="724"/>
      <c r="T38" s="724"/>
      <c r="U38" s="724"/>
      <c r="V38" s="724"/>
      <c r="W38" s="724"/>
      <c r="X38" s="724"/>
      <c r="AC38" s="92"/>
      <c r="AD38" s="725"/>
      <c r="AE38" s="725"/>
      <c r="AF38" s="725"/>
      <c r="AG38" s="725"/>
      <c r="AH38" s="725"/>
      <c r="AI38" s="725"/>
      <c r="AJ38" s="725"/>
      <c r="AK38" s="725"/>
      <c r="AL38" s="725"/>
      <c r="AM38" s="93"/>
      <c r="AN38" s="93"/>
      <c r="AO38" s="725"/>
      <c r="AP38" s="725"/>
      <c r="AQ38" s="725"/>
      <c r="AR38" s="725"/>
      <c r="AS38" s="725"/>
      <c r="AT38" s="725"/>
      <c r="AU38" s="725"/>
      <c r="AV38" s="725"/>
      <c r="AW38" s="725"/>
      <c r="AX38" s="95"/>
    </row>
    <row r="39" spans="2:50" x14ac:dyDescent="0.25">
      <c r="B39" s="1">
        <v>4</v>
      </c>
      <c r="C39" s="28" t="str">
        <f t="shared" si="9"/>
        <v/>
      </c>
      <c r="D39" s="24"/>
      <c r="E39" s="723"/>
      <c r="F39" s="723"/>
      <c r="G39" s="723"/>
      <c r="H39" s="724"/>
      <c r="I39" s="724"/>
      <c r="J39" s="724"/>
      <c r="K39" s="724"/>
      <c r="L39" s="724"/>
      <c r="M39" s="724"/>
      <c r="N39" s="724"/>
      <c r="O39" s="724"/>
      <c r="P39" s="724"/>
      <c r="Q39" s="724"/>
      <c r="R39" s="724"/>
      <c r="S39" s="724"/>
      <c r="T39" s="724"/>
      <c r="U39" s="724"/>
      <c r="V39" s="724"/>
      <c r="W39" s="724"/>
      <c r="X39" s="724"/>
      <c r="AC39" s="92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4"/>
      <c r="AX39" s="95"/>
    </row>
    <row r="40" spans="2:50" x14ac:dyDescent="0.25">
      <c r="B40" s="1">
        <v>5</v>
      </c>
      <c r="C40" s="28" t="str">
        <f t="shared" si="9"/>
        <v/>
      </c>
      <c r="D40" s="24"/>
      <c r="E40" s="723"/>
      <c r="F40" s="723"/>
      <c r="G40" s="723"/>
      <c r="H40" s="724"/>
      <c r="I40" s="724"/>
      <c r="J40" s="724"/>
      <c r="K40" s="724"/>
      <c r="L40" s="724"/>
      <c r="M40" s="724"/>
      <c r="N40" s="724"/>
      <c r="O40" s="724"/>
      <c r="P40" s="724"/>
      <c r="Q40" s="724"/>
      <c r="R40" s="724"/>
      <c r="S40" s="724"/>
      <c r="T40" s="724"/>
      <c r="U40" s="724"/>
      <c r="V40" s="724"/>
      <c r="W40" s="724"/>
      <c r="X40" s="724"/>
      <c r="AC40" s="92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4"/>
      <c r="AX40" s="95"/>
    </row>
    <row r="41" spans="2:50" x14ac:dyDescent="0.25">
      <c r="B41" s="1">
        <v>6</v>
      </c>
      <c r="C41" s="28" t="str">
        <f t="shared" si="9"/>
        <v/>
      </c>
      <c r="D41" s="24"/>
      <c r="E41" s="723"/>
      <c r="F41" s="723"/>
      <c r="G41" s="723"/>
      <c r="H41" s="724"/>
      <c r="I41" s="724"/>
      <c r="J41" s="724"/>
      <c r="K41" s="724"/>
      <c r="L41" s="724"/>
      <c r="M41" s="724"/>
      <c r="N41" s="724"/>
      <c r="O41" s="724"/>
      <c r="P41" s="724"/>
      <c r="Q41" s="724"/>
      <c r="R41" s="724"/>
      <c r="S41" s="724"/>
      <c r="T41" s="724"/>
      <c r="U41" s="724"/>
      <c r="V41" s="724"/>
      <c r="W41" s="724"/>
      <c r="X41" s="724"/>
      <c r="AC41" s="92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4"/>
      <c r="AX41" s="95"/>
    </row>
    <row r="42" spans="2:50" x14ac:dyDescent="0.25">
      <c r="B42" s="1">
        <v>7</v>
      </c>
      <c r="C42" s="28" t="str">
        <f t="shared" si="9"/>
        <v/>
      </c>
      <c r="D42" s="24"/>
      <c r="E42" s="723"/>
      <c r="F42" s="723"/>
      <c r="G42" s="723"/>
      <c r="H42" s="724"/>
      <c r="I42" s="724"/>
      <c r="J42" s="724"/>
      <c r="K42" s="724"/>
      <c r="L42" s="724"/>
      <c r="M42" s="724"/>
      <c r="N42" s="724"/>
      <c r="O42" s="724"/>
      <c r="P42" s="724"/>
      <c r="Q42" s="724"/>
      <c r="R42" s="724"/>
      <c r="S42" s="724"/>
      <c r="T42" s="724"/>
      <c r="U42" s="724"/>
      <c r="V42" s="724"/>
      <c r="W42" s="724"/>
      <c r="X42" s="724"/>
      <c r="AC42" s="92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4"/>
      <c r="AX42" s="95"/>
    </row>
    <row r="43" spans="2:50" ht="15.75" thickBot="1" x14ac:dyDescent="0.3">
      <c r="B43" s="1">
        <v>8</v>
      </c>
      <c r="C43" s="29" t="str">
        <f t="shared" si="9"/>
        <v/>
      </c>
      <c r="D43" s="25"/>
      <c r="E43" s="730"/>
      <c r="F43" s="730"/>
      <c r="G43" s="730"/>
      <c r="H43" s="731"/>
      <c r="I43" s="731"/>
      <c r="J43" s="731"/>
      <c r="K43" s="731"/>
      <c r="L43" s="731"/>
      <c r="M43" s="731"/>
      <c r="N43" s="731"/>
      <c r="O43" s="731"/>
      <c r="P43" s="731"/>
      <c r="Q43" s="731"/>
      <c r="R43" s="731"/>
      <c r="S43" s="731"/>
      <c r="T43" s="731"/>
      <c r="U43" s="731"/>
      <c r="V43" s="731"/>
      <c r="W43" s="731"/>
      <c r="X43" s="731"/>
      <c r="AC43" s="96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8"/>
      <c r="AX43" s="99"/>
    </row>
    <row r="45" spans="2:50" x14ac:dyDescent="0.25">
      <c r="D45" s="726" t="s">
        <v>92</v>
      </c>
      <c r="E45" s="727"/>
      <c r="F45" s="727"/>
      <c r="G45" s="727"/>
      <c r="H45" s="727"/>
      <c r="I45" s="727"/>
      <c r="J45" s="727"/>
      <c r="K45" s="727"/>
      <c r="L45" s="727"/>
      <c r="M45" s="727"/>
      <c r="N45" s="727"/>
      <c r="O45" s="727"/>
      <c r="P45" s="727"/>
      <c r="Q45" s="727"/>
      <c r="R45" s="727"/>
      <c r="S45" s="727"/>
      <c r="T45" s="727"/>
      <c r="U45" s="727"/>
      <c r="V45" s="727"/>
      <c r="W45" s="727"/>
    </row>
    <row r="46" spans="2:50" x14ac:dyDescent="0.25"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2:50" ht="15.75" x14ac:dyDescent="0.25">
      <c r="D47" s="728" t="s">
        <v>93</v>
      </c>
      <c r="E47" s="729"/>
      <c r="F47" s="729"/>
      <c r="G47" s="288"/>
      <c r="H47" s="288"/>
      <c r="I47" s="464"/>
      <c r="J47" s="289"/>
      <c r="K47" s="290"/>
      <c r="L47" s="289"/>
      <c r="M47" s="290"/>
      <c r="N47" s="289"/>
      <c r="O47" s="290"/>
      <c r="P47" s="289"/>
      <c r="Q47" s="290"/>
      <c r="R47" s="289"/>
      <c r="S47" s="290"/>
      <c r="T47" s="289"/>
      <c r="U47" s="290"/>
      <c r="V47" s="289"/>
      <c r="W47" s="290"/>
    </row>
  </sheetData>
  <mergeCells count="48">
    <mergeCell ref="D45:W45"/>
    <mergeCell ref="D47:F47"/>
    <mergeCell ref="E43:G43"/>
    <mergeCell ref="H43:X43"/>
    <mergeCell ref="E40:G40"/>
    <mergeCell ref="H40:X40"/>
    <mergeCell ref="E41:G41"/>
    <mergeCell ref="H41:X41"/>
    <mergeCell ref="E42:G42"/>
    <mergeCell ref="H42:X42"/>
    <mergeCell ref="E38:G38"/>
    <mergeCell ref="H38:X38"/>
    <mergeCell ref="AD38:AL38"/>
    <mergeCell ref="AO38:AW38"/>
    <mergeCell ref="E39:G39"/>
    <mergeCell ref="H39:X39"/>
    <mergeCell ref="E36:G36"/>
    <mergeCell ref="H36:X36"/>
    <mergeCell ref="AC36:AK36"/>
    <mergeCell ref="AP36:AX36"/>
    <mergeCell ref="E37:G37"/>
    <mergeCell ref="H37:X37"/>
    <mergeCell ref="AD37:AL37"/>
    <mergeCell ref="AO37:AW37"/>
    <mergeCell ref="C33:X33"/>
    <mergeCell ref="C34:X34"/>
    <mergeCell ref="Y34:AA34"/>
    <mergeCell ref="AO34:AW34"/>
    <mergeCell ref="E35:G35"/>
    <mergeCell ref="H35:X35"/>
    <mergeCell ref="AD35:AL35"/>
    <mergeCell ref="AO35:AW35"/>
    <mergeCell ref="AW6:AW9"/>
    <mergeCell ref="AX6:AX9"/>
    <mergeCell ref="D8:D9"/>
    <mergeCell ref="E8:H8"/>
    <mergeCell ref="C31:Z31"/>
    <mergeCell ref="C32:X32"/>
    <mergeCell ref="C2:D2"/>
    <mergeCell ref="E2:O2"/>
    <mergeCell ref="S2:AL2"/>
    <mergeCell ref="C3:D3"/>
    <mergeCell ref="E3:F3"/>
    <mergeCell ref="C6:C9"/>
    <mergeCell ref="D6:H6"/>
    <mergeCell ref="I6:O6"/>
    <mergeCell ref="C4:D4"/>
    <mergeCell ref="E4:O4"/>
  </mergeCells>
  <conditionalFormatting sqref="R6:AV29">
    <cfRule type="expression" dxfId="74" priority="2">
      <formula>IF(OR(R$9="cmt",R$9="paz"),1,0)</formula>
    </cfRule>
  </conditionalFormatting>
  <conditionalFormatting sqref="AO37:AW38 AD37:AL38">
    <cfRule type="cellIs" dxfId="73" priority="1" operator="equal">
      <formula>""</formula>
    </cfRule>
  </conditionalFormatting>
  <dataValidations count="5">
    <dataValidation type="list" allowBlank="1" showInputMessage="1" showErrorMessage="1" sqref="D36:D43">
      <formula1>ADI</formula1>
    </dataValidation>
    <dataValidation type="date" allowBlank="1" showInputMessage="1" showErrorMessage="1" errorTitle="TARİH DEĞERİ GİRİNİZ!" error="Lütfen tarih değeri giriniz!" sqref="F10:G29 G47:H47">
      <formula1>42370</formula1>
      <formula2>43831</formula2>
    </dataValidation>
    <dataValidation type="whole" allowBlank="1" showInputMessage="1" showErrorMessage="1" errorTitle="SAYI DEĞERİ GİRİNİZ!" error="Lütfen sayı değeri giriniz!" sqref="I10:O29 J47:W47">
      <formula1>0</formula1>
      <formula2>8</formula2>
    </dataValidation>
    <dataValidation type="list" allowBlank="1" showInputMessage="1" showErrorMessage="1" sqref="E3">
      <formula1>AYLAR</formula1>
    </dataValidation>
    <dataValidation type="list" allowBlank="1" showInputMessage="1" showErrorMessage="1" sqref="G3">
      <formula1>"2016,2017,2018,2019,2020"</formula1>
    </dataValidation>
  </dataValidations>
  <pageMargins left="0" right="0" top="0" bottom="0" header="0" footer="0"/>
  <pageSetup paperSize="9" scale="76" orientation="landscape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B1:FK49"/>
  <sheetViews>
    <sheetView showGridLines="0" showRowColHeaders="0" showZeros="0" zoomScale="80" zoomScaleNormal="80" workbookViewId="0">
      <pane ySplit="11" topLeftCell="A12" activePane="bottomLeft" state="frozenSplit"/>
      <selection pane="bottomLeft" activeCell="E2" sqref="E2:U2"/>
    </sheetView>
  </sheetViews>
  <sheetFormatPr defaultRowHeight="15" x14ac:dyDescent="0.25"/>
  <cols>
    <col min="1" max="1" width="2.140625" style="1" customWidth="1"/>
    <col min="2" max="2" width="6.85546875" style="1" hidden="1" customWidth="1"/>
    <col min="3" max="3" width="3.140625" style="14" customWidth="1"/>
    <col min="4" max="4" width="16.5703125" style="1" customWidth="1"/>
    <col min="5" max="5" width="7" style="1" customWidth="1"/>
    <col min="6" max="6" width="9" style="1" customWidth="1"/>
    <col min="7" max="7" width="8.85546875" style="1" customWidth="1"/>
    <col min="8" max="8" width="14.85546875" style="1" customWidth="1"/>
    <col min="9" max="21" width="2.85546875" style="1" customWidth="1"/>
    <col min="22" max="22" width="3.140625" style="1" customWidth="1"/>
    <col min="23" max="121" width="3.140625" style="1" hidden="1" customWidth="1"/>
    <col min="122" max="122" width="2.7109375" style="1" customWidth="1"/>
    <col min="123" max="152" width="2.85546875" style="1" customWidth="1"/>
    <col min="153" max="154" width="3.28515625" style="1" customWidth="1"/>
    <col min="155" max="155" width="4.28515625" style="9" customWidth="1"/>
    <col min="156" max="156" width="12.140625" style="1" customWidth="1"/>
    <col min="157" max="157" width="0.85546875" style="1" customWidth="1"/>
    <col min="158" max="158" width="2.28515625" style="1" customWidth="1"/>
    <col min="159" max="161" width="0" style="1" hidden="1" customWidth="1"/>
    <col min="162" max="162" width="10.140625" style="1" hidden="1" customWidth="1"/>
    <col min="163" max="163" width="13.7109375" style="2" hidden="1" customWidth="1"/>
    <col min="164" max="164" width="1" style="1" customWidth="1"/>
    <col min="165" max="166" width="6.28515625" style="1" customWidth="1"/>
    <col min="167" max="167" width="8.42578125" style="1" customWidth="1"/>
    <col min="168" max="16384" width="9.140625" style="1"/>
  </cols>
  <sheetData>
    <row r="1" spans="2:167" ht="18" thickBot="1" x14ac:dyDescent="0.35"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</row>
    <row r="2" spans="2:167" ht="15.75" customHeight="1" x14ac:dyDescent="0.3">
      <c r="C2" s="686" t="s">
        <v>67</v>
      </c>
      <c r="D2" s="686"/>
      <c r="E2" s="687" t="s">
        <v>53</v>
      </c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275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764" t="str">
        <f>'TOPLU PUANTAJ'!S2</f>
        <v>İLKADIM HALK EĞİTİM MERKEZİ VE ASO MÜDÜRLÜĞÜ</v>
      </c>
      <c r="DT2" s="764"/>
      <c r="DU2" s="764"/>
      <c r="DV2" s="764"/>
      <c r="DW2" s="764"/>
      <c r="DX2" s="764"/>
      <c r="DY2" s="764"/>
      <c r="DZ2" s="764"/>
      <c r="EA2" s="764"/>
      <c r="EB2" s="764"/>
      <c r="EC2" s="764"/>
      <c r="ED2" s="764"/>
      <c r="EE2" s="764"/>
      <c r="EF2" s="764"/>
      <c r="EG2" s="764"/>
      <c r="EH2" s="764"/>
      <c r="EI2" s="764"/>
      <c r="EJ2" s="764"/>
      <c r="EK2" s="764"/>
      <c r="EL2" s="764"/>
      <c r="FI2" s="735" t="s">
        <v>66</v>
      </c>
      <c r="FJ2" s="736"/>
      <c r="FK2" s="737"/>
    </row>
    <row r="3" spans="2:167" ht="18" thickBot="1" x14ac:dyDescent="0.35">
      <c r="C3" s="686" t="s">
        <v>68</v>
      </c>
      <c r="D3" s="686"/>
      <c r="E3" s="755" t="s">
        <v>3</v>
      </c>
      <c r="F3" s="755"/>
      <c r="G3" s="13">
        <v>2017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EB3" s="17" t="s">
        <v>52</v>
      </c>
      <c r="FI3" s="738"/>
      <c r="FJ3" s="739"/>
      <c r="FK3" s="740"/>
    </row>
    <row r="4" spans="2:167" ht="16.5" customHeight="1" thickBot="1" x14ac:dyDescent="0.3">
      <c r="C4" s="699"/>
      <c r="D4" s="699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0"/>
    </row>
    <row r="5" spans="2:167" ht="15.75" hidden="1" customHeight="1" thickBot="1" x14ac:dyDescent="0.3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5">
        <v>1</v>
      </c>
      <c r="DS5" s="5">
        <v>2</v>
      </c>
      <c r="DT5" s="5">
        <v>3</v>
      </c>
      <c r="DU5" s="5">
        <v>4</v>
      </c>
      <c r="DV5" s="5">
        <v>5</v>
      </c>
      <c r="DW5" s="5">
        <v>6</v>
      </c>
      <c r="DX5" s="5">
        <v>7</v>
      </c>
      <c r="DY5" s="5">
        <v>8</v>
      </c>
      <c r="DZ5" s="5">
        <v>9</v>
      </c>
      <c r="EA5" s="5">
        <v>10</v>
      </c>
      <c r="EB5" s="5">
        <v>11</v>
      </c>
      <c r="EC5" s="5">
        <v>12</v>
      </c>
      <c r="ED5" s="5">
        <v>13</v>
      </c>
      <c r="EE5" s="5">
        <v>14</v>
      </c>
      <c r="EF5" s="5">
        <v>15</v>
      </c>
      <c r="EG5" s="5">
        <v>16</v>
      </c>
      <c r="EH5" s="5">
        <v>17</v>
      </c>
      <c r="EI5" s="5">
        <v>18</v>
      </c>
      <c r="EJ5" s="5">
        <v>19</v>
      </c>
      <c r="EK5" s="5">
        <v>20</v>
      </c>
      <c r="EL5" s="5">
        <v>21</v>
      </c>
      <c r="EM5" s="5">
        <v>22</v>
      </c>
      <c r="EN5" s="5">
        <v>23</v>
      </c>
      <c r="EO5" s="5">
        <v>24</v>
      </c>
      <c r="EP5" s="5">
        <v>25</v>
      </c>
      <c r="EQ5" s="5">
        <v>26</v>
      </c>
      <c r="ER5" s="5">
        <v>27</v>
      </c>
      <c r="ES5" s="5">
        <v>28</v>
      </c>
      <c r="ET5" s="5">
        <v>29</v>
      </c>
      <c r="EU5" s="5">
        <v>30</v>
      </c>
      <c r="EV5" s="5">
        <v>31</v>
      </c>
      <c r="EW5" s="5"/>
      <c r="EX5" s="5"/>
      <c r="EY5" s="10"/>
      <c r="EZ5" s="4"/>
    </row>
    <row r="6" spans="2:167" ht="15.75" customHeight="1" thickBot="1" x14ac:dyDescent="0.35">
      <c r="C6" s="771" t="s">
        <v>29</v>
      </c>
      <c r="D6" s="774" t="s">
        <v>45</v>
      </c>
      <c r="E6" s="775"/>
      <c r="F6" s="775"/>
      <c r="G6" s="775"/>
      <c r="H6" s="775"/>
      <c r="I6" s="761" t="s">
        <v>46</v>
      </c>
      <c r="J6" s="762"/>
      <c r="K6" s="762"/>
      <c r="L6" s="762"/>
      <c r="M6" s="762"/>
      <c r="N6" s="762"/>
      <c r="O6" s="762"/>
      <c r="P6" s="762"/>
      <c r="Q6" s="762"/>
      <c r="R6" s="762"/>
      <c r="S6" s="762"/>
      <c r="T6" s="762"/>
      <c r="U6" s="762"/>
      <c r="V6" s="763"/>
      <c r="W6" s="133"/>
      <c r="X6" s="134">
        <f t="shared" ref="X6:X7" si="0">CL6</f>
        <v>2</v>
      </c>
      <c r="Y6" s="135">
        <f t="shared" ref="Y6" si="1">CM6</f>
        <v>3</v>
      </c>
      <c r="Z6" s="135">
        <f t="shared" ref="Z6" si="2">CN6</f>
        <v>4</v>
      </c>
      <c r="AA6" s="135">
        <f t="shared" ref="AA6" si="3">CO6</f>
        <v>5</v>
      </c>
      <c r="AB6" s="135">
        <f t="shared" ref="AB6" si="4">CP6</f>
        <v>6</v>
      </c>
      <c r="AC6" s="135">
        <f t="shared" ref="AC6" si="5">CQ6</f>
        <v>7</v>
      </c>
      <c r="AD6" s="135">
        <f t="shared" ref="AD6" si="6">CR6</f>
        <v>8</v>
      </c>
      <c r="AE6" s="135">
        <f t="shared" ref="AE6" si="7">CS6</f>
        <v>9</v>
      </c>
      <c r="AF6" s="135">
        <f t="shared" ref="AF6" si="8">CT6</f>
        <v>10</v>
      </c>
      <c r="AG6" s="135">
        <f t="shared" ref="AG6" si="9">CU6</f>
        <v>11</v>
      </c>
      <c r="AH6" s="135">
        <f t="shared" ref="AH6" si="10">CV6</f>
        <v>12</v>
      </c>
      <c r="AI6" s="135">
        <f t="shared" ref="AI6" si="11">CW6</f>
        <v>13</v>
      </c>
      <c r="AJ6" s="135">
        <f t="shared" ref="AJ6" si="12">CX6</f>
        <v>14</v>
      </c>
      <c r="AK6" s="135">
        <f t="shared" ref="AK6" si="13">CY6</f>
        <v>15</v>
      </c>
      <c r="AL6" s="135">
        <f t="shared" ref="AL6" si="14">CZ6</f>
        <v>16</v>
      </c>
      <c r="AM6" s="135">
        <f t="shared" ref="AM6" si="15">DA6</f>
        <v>17</v>
      </c>
      <c r="AN6" s="135">
        <f t="shared" ref="AN6" si="16">DB6</f>
        <v>18</v>
      </c>
      <c r="AO6" s="135">
        <f t="shared" ref="AO6" si="17">DC6</f>
        <v>19</v>
      </c>
      <c r="AP6" s="135">
        <f t="shared" ref="AP6" si="18">DD6</f>
        <v>20</v>
      </c>
      <c r="AQ6" s="135">
        <f t="shared" ref="AQ6" si="19">DE6</f>
        <v>21</v>
      </c>
      <c r="AR6" s="135">
        <f t="shared" ref="AR6" si="20">DF6</f>
        <v>22</v>
      </c>
      <c r="AS6" s="135">
        <f t="shared" ref="AS6" si="21">DG6</f>
        <v>23</v>
      </c>
      <c r="AT6" s="135">
        <f t="shared" ref="AT6" si="22">DH6</f>
        <v>24</v>
      </c>
      <c r="AU6" s="135">
        <f t="shared" ref="AU6" si="23">DI6</f>
        <v>25</v>
      </c>
      <c r="AV6" s="135">
        <f t="shared" ref="AV6" si="24">DJ6</f>
        <v>26</v>
      </c>
      <c r="AW6" s="135">
        <f t="shared" ref="AW6" si="25">DK6</f>
        <v>27</v>
      </c>
      <c r="AX6" s="135">
        <f t="shared" ref="AX6" si="26">DL6</f>
        <v>28</v>
      </c>
      <c r="AY6" s="135">
        <f t="shared" ref="AY6" si="27">DM6</f>
        <v>29</v>
      </c>
      <c r="AZ6" s="135">
        <f t="shared" ref="AZ6" si="28">DN6</f>
        <v>30</v>
      </c>
      <c r="BA6" s="135">
        <f t="shared" ref="BA6" si="29">DO6</f>
        <v>31</v>
      </c>
      <c r="BB6" s="136">
        <f t="shared" ref="BB6" si="30">DP6</f>
        <v>0</v>
      </c>
      <c r="BC6" s="137"/>
      <c r="BD6" s="134">
        <f t="shared" ref="BD6:BD7" si="31">DR6</f>
        <v>1</v>
      </c>
      <c r="BE6" s="135">
        <f t="shared" ref="BE6" si="32">DS6</f>
        <v>2</v>
      </c>
      <c r="BF6" s="135">
        <f t="shared" ref="BF6" si="33">DT6</f>
        <v>3</v>
      </c>
      <c r="BG6" s="135">
        <f t="shared" ref="BG6" si="34">DU6</f>
        <v>4</v>
      </c>
      <c r="BH6" s="135">
        <f t="shared" ref="BH6" si="35">DV6</f>
        <v>5</v>
      </c>
      <c r="BI6" s="135">
        <f t="shared" ref="BI6" si="36">DW6</f>
        <v>6</v>
      </c>
      <c r="BJ6" s="135">
        <f t="shared" ref="BJ6" si="37">DX6</f>
        <v>7</v>
      </c>
      <c r="BK6" s="135">
        <f t="shared" ref="BK6" si="38">DY6</f>
        <v>8</v>
      </c>
      <c r="BL6" s="135">
        <f t="shared" ref="BL6" si="39">DZ6</f>
        <v>9</v>
      </c>
      <c r="BM6" s="135">
        <f t="shared" ref="BM6" si="40">EA6</f>
        <v>10</v>
      </c>
      <c r="BN6" s="135">
        <f t="shared" ref="BN6" si="41">EB6</f>
        <v>11</v>
      </c>
      <c r="BO6" s="135">
        <f t="shared" ref="BO6" si="42">EC6</f>
        <v>12</v>
      </c>
      <c r="BP6" s="135">
        <f t="shared" ref="BP6" si="43">ED6</f>
        <v>13</v>
      </c>
      <c r="BQ6" s="135">
        <f t="shared" ref="BQ6" si="44">EE6</f>
        <v>14</v>
      </c>
      <c r="BR6" s="135">
        <f t="shared" ref="BR6" si="45">EF6</f>
        <v>15</v>
      </c>
      <c r="BS6" s="135">
        <f t="shared" ref="BS6" si="46">EG6</f>
        <v>16</v>
      </c>
      <c r="BT6" s="135">
        <f t="shared" ref="BT6" si="47">EH6</f>
        <v>17</v>
      </c>
      <c r="BU6" s="135">
        <f t="shared" ref="BU6" si="48">EI6</f>
        <v>18</v>
      </c>
      <c r="BV6" s="135">
        <f t="shared" ref="BV6" si="49">EJ6</f>
        <v>19</v>
      </c>
      <c r="BW6" s="135">
        <f t="shared" ref="BW6" si="50">EK6</f>
        <v>20</v>
      </c>
      <c r="BX6" s="135">
        <f t="shared" ref="BX6" si="51">EL6</f>
        <v>21</v>
      </c>
      <c r="BY6" s="135">
        <f t="shared" ref="BY6" si="52">EM6</f>
        <v>22</v>
      </c>
      <c r="BZ6" s="135">
        <f t="shared" ref="BZ6" si="53">EN6</f>
        <v>23</v>
      </c>
      <c r="CA6" s="135">
        <f t="shared" ref="CA6" si="54">EO6</f>
        <v>24</v>
      </c>
      <c r="CB6" s="135">
        <f t="shared" ref="CB6" si="55">EP6</f>
        <v>25</v>
      </c>
      <c r="CC6" s="135">
        <f t="shared" ref="CC6" si="56">EQ6</f>
        <v>26</v>
      </c>
      <c r="CD6" s="135">
        <f t="shared" ref="CD6" si="57">ER6</f>
        <v>27</v>
      </c>
      <c r="CE6" s="135">
        <f t="shared" ref="CE6" si="58">ES6</f>
        <v>28</v>
      </c>
      <c r="CF6" s="135">
        <f t="shared" ref="CF6" si="59">ET6</f>
        <v>29</v>
      </c>
      <c r="CG6" s="135">
        <f t="shared" ref="CG6" si="60">EU6</f>
        <v>30</v>
      </c>
      <c r="CH6" s="136">
        <f t="shared" ref="CH6" si="61">EV6</f>
        <v>31</v>
      </c>
      <c r="CI6" s="137"/>
      <c r="CJ6" s="138"/>
      <c r="CK6" s="139">
        <f t="shared" ref="CK6:CK7" si="62">DR6</f>
        <v>1</v>
      </c>
      <c r="CL6" s="140">
        <f t="shared" ref="CL6" si="63">DS6</f>
        <v>2</v>
      </c>
      <c r="CM6" s="140">
        <f t="shared" ref="CM6" si="64">DT6</f>
        <v>3</v>
      </c>
      <c r="CN6" s="140">
        <f t="shared" ref="CN6" si="65">DU6</f>
        <v>4</v>
      </c>
      <c r="CO6" s="140">
        <f t="shared" ref="CO6" si="66">DV6</f>
        <v>5</v>
      </c>
      <c r="CP6" s="140">
        <f t="shared" ref="CP6" si="67">DW6</f>
        <v>6</v>
      </c>
      <c r="CQ6" s="140">
        <f t="shared" ref="CQ6" si="68">DX6</f>
        <v>7</v>
      </c>
      <c r="CR6" s="140">
        <f t="shared" ref="CR6" si="69">DY6</f>
        <v>8</v>
      </c>
      <c r="CS6" s="140">
        <f t="shared" ref="CS6" si="70">DZ6</f>
        <v>9</v>
      </c>
      <c r="CT6" s="140">
        <f t="shared" ref="CT6" si="71">EA6</f>
        <v>10</v>
      </c>
      <c r="CU6" s="140">
        <f t="shared" ref="CU6" si="72">EB6</f>
        <v>11</v>
      </c>
      <c r="CV6" s="140">
        <f t="shared" ref="CV6" si="73">EC6</f>
        <v>12</v>
      </c>
      <c r="CW6" s="140">
        <f t="shared" ref="CW6" si="74">ED6</f>
        <v>13</v>
      </c>
      <c r="CX6" s="140">
        <f t="shared" ref="CX6" si="75">EE6</f>
        <v>14</v>
      </c>
      <c r="CY6" s="140">
        <f t="shared" ref="CY6" si="76">EF6</f>
        <v>15</v>
      </c>
      <c r="CZ6" s="140">
        <f t="shared" ref="CZ6" si="77">EG6</f>
        <v>16</v>
      </c>
      <c r="DA6" s="140">
        <f t="shared" ref="DA6" si="78">EH6</f>
        <v>17</v>
      </c>
      <c r="DB6" s="140">
        <f t="shared" ref="DB6" si="79">EI6</f>
        <v>18</v>
      </c>
      <c r="DC6" s="140">
        <f t="shared" ref="DC6" si="80">EJ6</f>
        <v>19</v>
      </c>
      <c r="DD6" s="140">
        <f t="shared" ref="DD6" si="81">EK6</f>
        <v>20</v>
      </c>
      <c r="DE6" s="140">
        <f t="shared" ref="DE6" si="82">EL6</f>
        <v>21</v>
      </c>
      <c r="DF6" s="140">
        <f t="shared" ref="DF6" si="83">EM6</f>
        <v>22</v>
      </c>
      <c r="DG6" s="140">
        <f t="shared" ref="DG6" si="84">EN6</f>
        <v>23</v>
      </c>
      <c r="DH6" s="140">
        <f t="shared" ref="DH6" si="85">EO6</f>
        <v>24</v>
      </c>
      <c r="DI6" s="140">
        <f t="shared" ref="DI6" si="86">EP6</f>
        <v>25</v>
      </c>
      <c r="DJ6" s="140">
        <f t="shared" ref="DJ6" si="87">EQ6</f>
        <v>26</v>
      </c>
      <c r="DK6" s="140">
        <f t="shared" ref="DK6" si="88">ER6</f>
        <v>27</v>
      </c>
      <c r="DL6" s="140">
        <f t="shared" ref="DL6" si="89">ES6</f>
        <v>28</v>
      </c>
      <c r="DM6" s="140">
        <f t="shared" ref="DM6" si="90">ET6</f>
        <v>29</v>
      </c>
      <c r="DN6" s="140">
        <f t="shared" ref="DN6" si="91">EU6</f>
        <v>30</v>
      </c>
      <c r="DO6" s="141">
        <f t="shared" ref="DO6" si="92">EV6</f>
        <v>31</v>
      </c>
      <c r="DP6" s="142"/>
      <c r="DQ6" s="143"/>
      <c r="DR6" s="221">
        <f>IF(DR8&lt;&gt;"",DR5,"")</f>
        <v>1</v>
      </c>
      <c r="DS6" s="222">
        <f t="shared" ref="DS6:EV6" si="93">IF(DS8&lt;&gt;"",DS5,"")</f>
        <v>2</v>
      </c>
      <c r="DT6" s="222">
        <f t="shared" si="93"/>
        <v>3</v>
      </c>
      <c r="DU6" s="222">
        <f t="shared" si="93"/>
        <v>4</v>
      </c>
      <c r="DV6" s="222">
        <f t="shared" si="93"/>
        <v>5</v>
      </c>
      <c r="DW6" s="222">
        <f t="shared" si="93"/>
        <v>6</v>
      </c>
      <c r="DX6" s="222">
        <f t="shared" si="93"/>
        <v>7</v>
      </c>
      <c r="DY6" s="222">
        <f t="shared" si="93"/>
        <v>8</v>
      </c>
      <c r="DZ6" s="222">
        <f t="shared" si="93"/>
        <v>9</v>
      </c>
      <c r="EA6" s="222">
        <f t="shared" si="93"/>
        <v>10</v>
      </c>
      <c r="EB6" s="222">
        <f t="shared" si="93"/>
        <v>11</v>
      </c>
      <c r="EC6" s="222">
        <f t="shared" si="93"/>
        <v>12</v>
      </c>
      <c r="ED6" s="222">
        <f t="shared" si="93"/>
        <v>13</v>
      </c>
      <c r="EE6" s="222">
        <f t="shared" si="93"/>
        <v>14</v>
      </c>
      <c r="EF6" s="222">
        <f t="shared" si="93"/>
        <v>15</v>
      </c>
      <c r="EG6" s="222">
        <f t="shared" si="93"/>
        <v>16</v>
      </c>
      <c r="EH6" s="222">
        <f t="shared" si="93"/>
        <v>17</v>
      </c>
      <c r="EI6" s="222">
        <f t="shared" si="93"/>
        <v>18</v>
      </c>
      <c r="EJ6" s="222">
        <f t="shared" si="93"/>
        <v>19</v>
      </c>
      <c r="EK6" s="222">
        <f t="shared" si="93"/>
        <v>20</v>
      </c>
      <c r="EL6" s="222">
        <f t="shared" si="93"/>
        <v>21</v>
      </c>
      <c r="EM6" s="222">
        <f t="shared" si="93"/>
        <v>22</v>
      </c>
      <c r="EN6" s="222">
        <f t="shared" si="93"/>
        <v>23</v>
      </c>
      <c r="EO6" s="222">
        <f t="shared" si="93"/>
        <v>24</v>
      </c>
      <c r="EP6" s="222">
        <f t="shared" si="93"/>
        <v>25</v>
      </c>
      <c r="EQ6" s="222">
        <f t="shared" si="93"/>
        <v>26</v>
      </c>
      <c r="ER6" s="222">
        <f t="shared" si="93"/>
        <v>27</v>
      </c>
      <c r="ES6" s="222">
        <f t="shared" si="93"/>
        <v>28</v>
      </c>
      <c r="ET6" s="222">
        <f t="shared" si="93"/>
        <v>29</v>
      </c>
      <c r="EU6" s="222">
        <f t="shared" si="93"/>
        <v>30</v>
      </c>
      <c r="EV6" s="223">
        <f t="shared" si="93"/>
        <v>31</v>
      </c>
      <c r="EW6" s="751" t="s">
        <v>63</v>
      </c>
      <c r="EX6" s="741" t="s">
        <v>64</v>
      </c>
      <c r="EY6" s="756" t="s">
        <v>65</v>
      </c>
      <c r="EZ6" s="748" t="s">
        <v>30</v>
      </c>
      <c r="FI6" s="744" t="s">
        <v>63</v>
      </c>
      <c r="FJ6" s="747" t="s">
        <v>64</v>
      </c>
      <c r="FK6" s="732" t="s">
        <v>65</v>
      </c>
    </row>
    <row r="7" spans="2:167" s="6" customFormat="1" ht="51.75" hidden="1" customHeight="1" thickBot="1" x14ac:dyDescent="0.3">
      <c r="C7" s="772"/>
      <c r="D7" s="42"/>
      <c r="E7" s="11"/>
      <c r="F7" s="11"/>
      <c r="G7" s="11"/>
      <c r="H7" s="11"/>
      <c r="I7" s="165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66"/>
      <c r="W7" s="108"/>
      <c r="X7" s="112">
        <f t="shared" si="0"/>
        <v>42737</v>
      </c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4"/>
      <c r="BC7" s="117"/>
      <c r="BD7" s="112">
        <f t="shared" si="31"/>
        <v>42736</v>
      </c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4"/>
      <c r="CI7" s="117"/>
      <c r="CJ7" s="118"/>
      <c r="CK7" s="122">
        <f t="shared" si="62"/>
        <v>42736</v>
      </c>
      <c r="CL7" s="120">
        <f>CK7+1</f>
        <v>42737</v>
      </c>
      <c r="CM7" s="120">
        <f t="shared" ref="CM7" si="94">CL7+1</f>
        <v>42738</v>
      </c>
      <c r="CN7" s="120">
        <f t="shared" ref="CN7" si="95">CM7+1</f>
        <v>42739</v>
      </c>
      <c r="CO7" s="120">
        <f t="shared" ref="CO7" si="96">CN7+1</f>
        <v>42740</v>
      </c>
      <c r="CP7" s="120">
        <f t="shared" ref="CP7" si="97">CO7+1</f>
        <v>42741</v>
      </c>
      <c r="CQ7" s="120">
        <f t="shared" ref="CQ7" si="98">CP7+1</f>
        <v>42742</v>
      </c>
      <c r="CR7" s="120">
        <f t="shared" ref="CR7" si="99">CQ7+1</f>
        <v>42743</v>
      </c>
      <c r="CS7" s="120">
        <f t="shared" ref="CS7" si="100">CR7+1</f>
        <v>42744</v>
      </c>
      <c r="CT7" s="120">
        <f t="shared" ref="CT7" si="101">CS7+1</f>
        <v>42745</v>
      </c>
      <c r="CU7" s="120">
        <f t="shared" ref="CU7" si="102">CT7+1</f>
        <v>42746</v>
      </c>
      <c r="CV7" s="120">
        <f t="shared" ref="CV7" si="103">CU7+1</f>
        <v>42747</v>
      </c>
      <c r="CW7" s="120">
        <f t="shared" ref="CW7" si="104">CV7+1</f>
        <v>42748</v>
      </c>
      <c r="CX7" s="120">
        <f t="shared" ref="CX7" si="105">CW7+1</f>
        <v>42749</v>
      </c>
      <c r="CY7" s="120">
        <f t="shared" ref="CY7" si="106">CX7+1</f>
        <v>42750</v>
      </c>
      <c r="CZ7" s="120">
        <f t="shared" ref="CZ7" si="107">CY7+1</f>
        <v>42751</v>
      </c>
      <c r="DA7" s="120">
        <f t="shared" ref="DA7" si="108">CZ7+1</f>
        <v>42752</v>
      </c>
      <c r="DB7" s="120">
        <f t="shared" ref="DB7" si="109">DA7+1</f>
        <v>42753</v>
      </c>
      <c r="DC7" s="120">
        <f t="shared" ref="DC7" si="110">DB7+1</f>
        <v>42754</v>
      </c>
      <c r="DD7" s="120">
        <f t="shared" ref="DD7" si="111">DC7+1</f>
        <v>42755</v>
      </c>
      <c r="DE7" s="120">
        <f t="shared" ref="DE7" si="112">DD7+1</f>
        <v>42756</v>
      </c>
      <c r="DF7" s="120">
        <f t="shared" ref="DF7" si="113">DE7+1</f>
        <v>42757</v>
      </c>
      <c r="DG7" s="120">
        <f t="shared" ref="DG7" si="114">DF7+1</f>
        <v>42758</v>
      </c>
      <c r="DH7" s="120">
        <f t="shared" ref="DH7" si="115">DG7+1</f>
        <v>42759</v>
      </c>
      <c r="DI7" s="120">
        <f t="shared" ref="DI7" si="116">DH7+1</f>
        <v>42760</v>
      </c>
      <c r="DJ7" s="120">
        <f t="shared" ref="DJ7" si="117">DI7+1</f>
        <v>42761</v>
      </c>
      <c r="DK7" s="120">
        <f t="shared" ref="DK7" si="118">DJ7+1</f>
        <v>42762</v>
      </c>
      <c r="DL7" s="120">
        <f t="shared" ref="DL7" si="119">DK7+1</f>
        <v>42763</v>
      </c>
      <c r="DM7" s="120">
        <f t="shared" ref="DM7" si="120">DL7+1</f>
        <v>42764</v>
      </c>
      <c r="DN7" s="120">
        <f t="shared" ref="DN7" si="121">DM7+1</f>
        <v>42765</v>
      </c>
      <c r="DO7" s="123">
        <f t="shared" ref="DO7" si="122">DN7+1</f>
        <v>42766</v>
      </c>
      <c r="DP7" s="111"/>
      <c r="DQ7" s="111"/>
      <c r="DR7" s="218">
        <f>FF27</f>
        <v>42736</v>
      </c>
      <c r="DS7" s="219">
        <f>DR7+1</f>
        <v>42737</v>
      </c>
      <c r="DT7" s="219">
        <f t="shared" ref="DT7:EV7" si="123">DS7+1</f>
        <v>42738</v>
      </c>
      <c r="DU7" s="219">
        <f t="shared" si="123"/>
        <v>42739</v>
      </c>
      <c r="DV7" s="219">
        <f t="shared" si="123"/>
        <v>42740</v>
      </c>
      <c r="DW7" s="219">
        <f t="shared" si="123"/>
        <v>42741</v>
      </c>
      <c r="DX7" s="219">
        <f t="shared" si="123"/>
        <v>42742</v>
      </c>
      <c r="DY7" s="219">
        <f t="shared" si="123"/>
        <v>42743</v>
      </c>
      <c r="DZ7" s="219">
        <f t="shared" si="123"/>
        <v>42744</v>
      </c>
      <c r="EA7" s="219">
        <f t="shared" si="123"/>
        <v>42745</v>
      </c>
      <c r="EB7" s="219">
        <f t="shared" si="123"/>
        <v>42746</v>
      </c>
      <c r="EC7" s="219">
        <f t="shared" si="123"/>
        <v>42747</v>
      </c>
      <c r="ED7" s="219">
        <f t="shared" si="123"/>
        <v>42748</v>
      </c>
      <c r="EE7" s="219">
        <f t="shared" si="123"/>
        <v>42749</v>
      </c>
      <c r="EF7" s="219">
        <f t="shared" si="123"/>
        <v>42750</v>
      </c>
      <c r="EG7" s="219">
        <f t="shared" si="123"/>
        <v>42751</v>
      </c>
      <c r="EH7" s="219">
        <f t="shared" si="123"/>
        <v>42752</v>
      </c>
      <c r="EI7" s="219">
        <f t="shared" si="123"/>
        <v>42753</v>
      </c>
      <c r="EJ7" s="219">
        <f t="shared" si="123"/>
        <v>42754</v>
      </c>
      <c r="EK7" s="219">
        <f t="shared" si="123"/>
        <v>42755</v>
      </c>
      <c r="EL7" s="219">
        <f t="shared" si="123"/>
        <v>42756</v>
      </c>
      <c r="EM7" s="219">
        <f t="shared" si="123"/>
        <v>42757</v>
      </c>
      <c r="EN7" s="219">
        <f t="shared" si="123"/>
        <v>42758</v>
      </c>
      <c r="EO7" s="219">
        <f t="shared" si="123"/>
        <v>42759</v>
      </c>
      <c r="EP7" s="219">
        <f t="shared" si="123"/>
        <v>42760</v>
      </c>
      <c r="EQ7" s="219">
        <f t="shared" si="123"/>
        <v>42761</v>
      </c>
      <c r="ER7" s="219">
        <f t="shared" si="123"/>
        <v>42762</v>
      </c>
      <c r="ES7" s="219">
        <f t="shared" si="123"/>
        <v>42763</v>
      </c>
      <c r="ET7" s="219">
        <f t="shared" si="123"/>
        <v>42764</v>
      </c>
      <c r="EU7" s="219">
        <f t="shared" si="123"/>
        <v>42765</v>
      </c>
      <c r="EV7" s="220">
        <f t="shared" si="123"/>
        <v>42766</v>
      </c>
      <c r="EW7" s="752"/>
      <c r="EX7" s="742"/>
      <c r="EY7" s="757"/>
      <c r="EZ7" s="749"/>
      <c r="FG7" s="7"/>
      <c r="FI7" s="745"/>
      <c r="FJ7" s="745"/>
      <c r="FK7" s="733"/>
    </row>
    <row r="8" spans="2:167" ht="51.75" customHeight="1" x14ac:dyDescent="0.25">
      <c r="C8" s="772"/>
      <c r="D8" s="785" t="s">
        <v>49</v>
      </c>
      <c r="E8" s="782" t="s">
        <v>34</v>
      </c>
      <c r="F8" s="783"/>
      <c r="G8" s="783"/>
      <c r="H8" s="784"/>
      <c r="I8" s="776" t="s">
        <v>22</v>
      </c>
      <c r="J8" s="777"/>
      <c r="K8" s="778" t="s">
        <v>23</v>
      </c>
      <c r="L8" s="779"/>
      <c r="M8" s="778" t="s">
        <v>24</v>
      </c>
      <c r="N8" s="779"/>
      <c r="O8" s="778" t="s">
        <v>25</v>
      </c>
      <c r="P8" s="779"/>
      <c r="Q8" s="778" t="s">
        <v>26</v>
      </c>
      <c r="R8" s="779"/>
      <c r="S8" s="759" t="s">
        <v>27</v>
      </c>
      <c r="T8" s="765"/>
      <c r="U8" s="759" t="s">
        <v>28</v>
      </c>
      <c r="V8" s="760"/>
      <c r="W8" s="182"/>
      <c r="X8" s="183">
        <f>CK8</f>
        <v>42736</v>
      </c>
      <c r="Y8" s="183">
        <f t="shared" ref="Y8:BA8" si="124">CL8</f>
        <v>42737</v>
      </c>
      <c r="Z8" s="183">
        <f t="shared" si="124"/>
        <v>42738</v>
      </c>
      <c r="AA8" s="183">
        <f t="shared" si="124"/>
        <v>42739</v>
      </c>
      <c r="AB8" s="183">
        <f t="shared" si="124"/>
        <v>42740</v>
      </c>
      <c r="AC8" s="183">
        <f t="shared" si="124"/>
        <v>42741</v>
      </c>
      <c r="AD8" s="183">
        <f t="shared" si="124"/>
        <v>42742</v>
      </c>
      <c r="AE8" s="183">
        <f t="shared" si="124"/>
        <v>42743</v>
      </c>
      <c r="AF8" s="183">
        <f t="shared" si="124"/>
        <v>42744</v>
      </c>
      <c r="AG8" s="183">
        <f t="shared" si="124"/>
        <v>42745</v>
      </c>
      <c r="AH8" s="183">
        <f t="shared" si="124"/>
        <v>42746</v>
      </c>
      <c r="AI8" s="183">
        <f t="shared" si="124"/>
        <v>42747</v>
      </c>
      <c r="AJ8" s="183">
        <f t="shared" si="124"/>
        <v>42748</v>
      </c>
      <c r="AK8" s="183">
        <f t="shared" si="124"/>
        <v>42749</v>
      </c>
      <c r="AL8" s="183">
        <f t="shared" si="124"/>
        <v>42750</v>
      </c>
      <c r="AM8" s="183">
        <f t="shared" si="124"/>
        <v>42751</v>
      </c>
      <c r="AN8" s="183">
        <f t="shared" si="124"/>
        <v>42752</v>
      </c>
      <c r="AO8" s="183">
        <f t="shared" si="124"/>
        <v>42753</v>
      </c>
      <c r="AP8" s="183">
        <f t="shared" si="124"/>
        <v>42754</v>
      </c>
      <c r="AQ8" s="183">
        <f t="shared" si="124"/>
        <v>42755</v>
      </c>
      <c r="AR8" s="183">
        <f t="shared" si="124"/>
        <v>42756</v>
      </c>
      <c r="AS8" s="183">
        <f t="shared" si="124"/>
        <v>42757</v>
      </c>
      <c r="AT8" s="183">
        <f t="shared" si="124"/>
        <v>42758</v>
      </c>
      <c r="AU8" s="183">
        <f t="shared" si="124"/>
        <v>42759</v>
      </c>
      <c r="AV8" s="183">
        <f t="shared" si="124"/>
        <v>42760</v>
      </c>
      <c r="AW8" s="183">
        <f t="shared" si="124"/>
        <v>42761</v>
      </c>
      <c r="AX8" s="183">
        <f t="shared" si="124"/>
        <v>42762</v>
      </c>
      <c r="AY8" s="183">
        <f t="shared" si="124"/>
        <v>42763</v>
      </c>
      <c r="AZ8" s="183">
        <f t="shared" si="124"/>
        <v>42764</v>
      </c>
      <c r="BA8" s="183">
        <f t="shared" si="124"/>
        <v>42765</v>
      </c>
      <c r="BB8" s="183">
        <f>DO8</f>
        <v>42766</v>
      </c>
      <c r="BC8" s="186"/>
      <c r="BD8" s="183">
        <f>DR8</f>
        <v>42736</v>
      </c>
      <c r="BE8" s="184">
        <f t="shared" ref="BE8:CH8" si="125">DS8</f>
        <v>42737</v>
      </c>
      <c r="BF8" s="184">
        <f t="shared" si="125"/>
        <v>42738</v>
      </c>
      <c r="BG8" s="184">
        <f t="shared" si="125"/>
        <v>42739</v>
      </c>
      <c r="BH8" s="184">
        <f t="shared" si="125"/>
        <v>42740</v>
      </c>
      <c r="BI8" s="184">
        <f t="shared" si="125"/>
        <v>42741</v>
      </c>
      <c r="BJ8" s="184">
        <f t="shared" si="125"/>
        <v>42742</v>
      </c>
      <c r="BK8" s="184">
        <f t="shared" si="125"/>
        <v>42743</v>
      </c>
      <c r="BL8" s="184">
        <f t="shared" si="125"/>
        <v>42744</v>
      </c>
      <c r="BM8" s="184">
        <f t="shared" si="125"/>
        <v>42745</v>
      </c>
      <c r="BN8" s="184">
        <f t="shared" si="125"/>
        <v>42746</v>
      </c>
      <c r="BO8" s="184">
        <f t="shared" si="125"/>
        <v>42747</v>
      </c>
      <c r="BP8" s="184">
        <f t="shared" si="125"/>
        <v>42748</v>
      </c>
      <c r="BQ8" s="184">
        <f t="shared" si="125"/>
        <v>42749</v>
      </c>
      <c r="BR8" s="184">
        <f t="shared" si="125"/>
        <v>42750</v>
      </c>
      <c r="BS8" s="184">
        <f t="shared" si="125"/>
        <v>42751</v>
      </c>
      <c r="BT8" s="184">
        <f t="shared" si="125"/>
        <v>42752</v>
      </c>
      <c r="BU8" s="184">
        <f t="shared" si="125"/>
        <v>42753</v>
      </c>
      <c r="BV8" s="184">
        <f t="shared" si="125"/>
        <v>42754</v>
      </c>
      <c r="BW8" s="184">
        <f t="shared" si="125"/>
        <v>42755</v>
      </c>
      <c r="BX8" s="184">
        <f t="shared" si="125"/>
        <v>42756</v>
      </c>
      <c r="BY8" s="184">
        <f t="shared" si="125"/>
        <v>42757</v>
      </c>
      <c r="BZ8" s="184">
        <f t="shared" si="125"/>
        <v>42758</v>
      </c>
      <c r="CA8" s="184">
        <f t="shared" si="125"/>
        <v>42759</v>
      </c>
      <c r="CB8" s="184">
        <f t="shared" si="125"/>
        <v>42760</v>
      </c>
      <c r="CC8" s="184">
        <f t="shared" si="125"/>
        <v>42761</v>
      </c>
      <c r="CD8" s="184">
        <f t="shared" si="125"/>
        <v>42762</v>
      </c>
      <c r="CE8" s="184">
        <f t="shared" si="125"/>
        <v>42763</v>
      </c>
      <c r="CF8" s="184">
        <f t="shared" si="125"/>
        <v>42764</v>
      </c>
      <c r="CG8" s="184">
        <f t="shared" si="125"/>
        <v>42765</v>
      </c>
      <c r="CH8" s="185">
        <f t="shared" si="125"/>
        <v>42766</v>
      </c>
      <c r="CI8" s="186"/>
      <c r="CJ8" s="187"/>
      <c r="CK8" s="188">
        <f>DR8</f>
        <v>42736</v>
      </c>
      <c r="CL8" s="189">
        <f t="shared" ref="CL8:DO8" si="126">IF((TEXT(CL7,"AAAA"))=AY,CL7,"")</f>
        <v>42737</v>
      </c>
      <c r="CM8" s="189">
        <f t="shared" si="126"/>
        <v>42738</v>
      </c>
      <c r="CN8" s="189">
        <f t="shared" si="126"/>
        <v>42739</v>
      </c>
      <c r="CO8" s="189">
        <f t="shared" si="126"/>
        <v>42740</v>
      </c>
      <c r="CP8" s="189">
        <f t="shared" si="126"/>
        <v>42741</v>
      </c>
      <c r="CQ8" s="189">
        <f t="shared" si="126"/>
        <v>42742</v>
      </c>
      <c r="CR8" s="189">
        <f t="shared" si="126"/>
        <v>42743</v>
      </c>
      <c r="CS8" s="189">
        <f t="shared" si="126"/>
        <v>42744</v>
      </c>
      <c r="CT8" s="189">
        <f t="shared" si="126"/>
        <v>42745</v>
      </c>
      <c r="CU8" s="189">
        <f t="shared" si="126"/>
        <v>42746</v>
      </c>
      <c r="CV8" s="189">
        <f t="shared" si="126"/>
        <v>42747</v>
      </c>
      <c r="CW8" s="189">
        <f t="shared" si="126"/>
        <v>42748</v>
      </c>
      <c r="CX8" s="189">
        <f t="shared" si="126"/>
        <v>42749</v>
      </c>
      <c r="CY8" s="189">
        <f t="shared" si="126"/>
        <v>42750</v>
      </c>
      <c r="CZ8" s="189">
        <f t="shared" si="126"/>
        <v>42751</v>
      </c>
      <c r="DA8" s="189">
        <f t="shared" si="126"/>
        <v>42752</v>
      </c>
      <c r="DB8" s="189">
        <f t="shared" si="126"/>
        <v>42753</v>
      </c>
      <c r="DC8" s="189">
        <f t="shared" si="126"/>
        <v>42754</v>
      </c>
      <c r="DD8" s="189">
        <f t="shared" si="126"/>
        <v>42755</v>
      </c>
      <c r="DE8" s="189">
        <f t="shared" si="126"/>
        <v>42756</v>
      </c>
      <c r="DF8" s="189">
        <f t="shared" si="126"/>
        <v>42757</v>
      </c>
      <c r="DG8" s="189">
        <f t="shared" si="126"/>
        <v>42758</v>
      </c>
      <c r="DH8" s="189">
        <f t="shared" si="126"/>
        <v>42759</v>
      </c>
      <c r="DI8" s="189">
        <f t="shared" si="126"/>
        <v>42760</v>
      </c>
      <c r="DJ8" s="189">
        <f t="shared" si="126"/>
        <v>42761</v>
      </c>
      <c r="DK8" s="189">
        <f t="shared" si="126"/>
        <v>42762</v>
      </c>
      <c r="DL8" s="189">
        <f t="shared" si="126"/>
        <v>42763</v>
      </c>
      <c r="DM8" s="189">
        <f t="shared" si="126"/>
        <v>42764</v>
      </c>
      <c r="DN8" s="189">
        <f t="shared" si="126"/>
        <v>42765</v>
      </c>
      <c r="DO8" s="190">
        <f t="shared" si="126"/>
        <v>42766</v>
      </c>
      <c r="DP8" s="191"/>
      <c r="DQ8" s="191"/>
      <c r="DR8" s="255">
        <f t="shared" ref="DR8:EV8" si="127">IF((TEXT(DR7,"AAAA"))=AY,DR7,"")</f>
        <v>42736</v>
      </c>
      <c r="DS8" s="256">
        <f t="shared" si="127"/>
        <v>42737</v>
      </c>
      <c r="DT8" s="256">
        <f t="shared" si="127"/>
        <v>42738</v>
      </c>
      <c r="DU8" s="256">
        <f t="shared" si="127"/>
        <v>42739</v>
      </c>
      <c r="DV8" s="256">
        <f t="shared" si="127"/>
        <v>42740</v>
      </c>
      <c r="DW8" s="256">
        <f t="shared" si="127"/>
        <v>42741</v>
      </c>
      <c r="DX8" s="256">
        <f t="shared" si="127"/>
        <v>42742</v>
      </c>
      <c r="DY8" s="256">
        <f t="shared" si="127"/>
        <v>42743</v>
      </c>
      <c r="DZ8" s="256">
        <f t="shared" si="127"/>
        <v>42744</v>
      </c>
      <c r="EA8" s="256">
        <f t="shared" si="127"/>
        <v>42745</v>
      </c>
      <c r="EB8" s="256">
        <f t="shared" si="127"/>
        <v>42746</v>
      </c>
      <c r="EC8" s="256">
        <f t="shared" si="127"/>
        <v>42747</v>
      </c>
      <c r="ED8" s="256">
        <f t="shared" si="127"/>
        <v>42748</v>
      </c>
      <c r="EE8" s="256">
        <f t="shared" si="127"/>
        <v>42749</v>
      </c>
      <c r="EF8" s="256">
        <f t="shared" si="127"/>
        <v>42750</v>
      </c>
      <c r="EG8" s="256">
        <f t="shared" si="127"/>
        <v>42751</v>
      </c>
      <c r="EH8" s="256">
        <f t="shared" si="127"/>
        <v>42752</v>
      </c>
      <c r="EI8" s="256">
        <f t="shared" si="127"/>
        <v>42753</v>
      </c>
      <c r="EJ8" s="256">
        <f t="shared" si="127"/>
        <v>42754</v>
      </c>
      <c r="EK8" s="256">
        <f t="shared" si="127"/>
        <v>42755</v>
      </c>
      <c r="EL8" s="256">
        <f t="shared" si="127"/>
        <v>42756</v>
      </c>
      <c r="EM8" s="256">
        <f t="shared" si="127"/>
        <v>42757</v>
      </c>
      <c r="EN8" s="256">
        <f t="shared" si="127"/>
        <v>42758</v>
      </c>
      <c r="EO8" s="256">
        <f t="shared" si="127"/>
        <v>42759</v>
      </c>
      <c r="EP8" s="256">
        <f t="shared" si="127"/>
        <v>42760</v>
      </c>
      <c r="EQ8" s="256">
        <f t="shared" si="127"/>
        <v>42761</v>
      </c>
      <c r="ER8" s="256">
        <f t="shared" si="127"/>
        <v>42762</v>
      </c>
      <c r="ES8" s="256">
        <f t="shared" si="127"/>
        <v>42763</v>
      </c>
      <c r="ET8" s="256">
        <f t="shared" si="127"/>
        <v>42764</v>
      </c>
      <c r="EU8" s="256">
        <f t="shared" si="127"/>
        <v>42765</v>
      </c>
      <c r="EV8" s="257">
        <f t="shared" si="127"/>
        <v>42766</v>
      </c>
      <c r="EW8" s="752"/>
      <c r="EX8" s="742"/>
      <c r="EY8" s="757"/>
      <c r="EZ8" s="749"/>
      <c r="FI8" s="745"/>
      <c r="FJ8" s="745"/>
      <c r="FK8" s="733"/>
    </row>
    <row r="9" spans="2:167" ht="32.25" hidden="1" customHeight="1" x14ac:dyDescent="0.25">
      <c r="C9" s="772"/>
      <c r="D9" s="786"/>
      <c r="E9" s="105"/>
      <c r="F9" s="106"/>
      <c r="G9" s="106"/>
      <c r="H9" s="170"/>
      <c r="I9" s="780" t="s">
        <v>15</v>
      </c>
      <c r="J9" s="781"/>
      <c r="K9" s="766" t="s">
        <v>16</v>
      </c>
      <c r="L9" s="767"/>
      <c r="M9" s="766" t="s">
        <v>17</v>
      </c>
      <c r="N9" s="767"/>
      <c r="O9" s="766" t="s">
        <v>18</v>
      </c>
      <c r="P9" s="767"/>
      <c r="Q9" s="766" t="s">
        <v>19</v>
      </c>
      <c r="R9" s="767"/>
      <c r="S9" s="768" t="s">
        <v>20</v>
      </c>
      <c r="T9" s="769"/>
      <c r="U9" s="768" t="s">
        <v>21</v>
      </c>
      <c r="V9" s="770"/>
      <c r="W9" s="176"/>
      <c r="X9" s="179" t="str">
        <f>TEXT(X8,"GGG")</f>
        <v>Paz</v>
      </c>
      <c r="Y9" s="180" t="str">
        <f t="shared" ref="Y9:BB9" si="128">TEXT(Y8,"GGG")</f>
        <v>Pzt</v>
      </c>
      <c r="Z9" s="180" t="str">
        <f t="shared" si="128"/>
        <v>Sal</v>
      </c>
      <c r="AA9" s="180" t="str">
        <f t="shared" si="128"/>
        <v>Çar</v>
      </c>
      <c r="AB9" s="180" t="str">
        <f t="shared" si="128"/>
        <v>Per</v>
      </c>
      <c r="AC9" s="180" t="str">
        <f t="shared" si="128"/>
        <v>Cum</v>
      </c>
      <c r="AD9" s="180" t="str">
        <f t="shared" si="128"/>
        <v>Cmt</v>
      </c>
      <c r="AE9" s="180" t="str">
        <f t="shared" si="128"/>
        <v>Paz</v>
      </c>
      <c r="AF9" s="180" t="str">
        <f t="shared" si="128"/>
        <v>Pzt</v>
      </c>
      <c r="AG9" s="180" t="str">
        <f t="shared" si="128"/>
        <v>Sal</v>
      </c>
      <c r="AH9" s="180" t="str">
        <f t="shared" si="128"/>
        <v>Çar</v>
      </c>
      <c r="AI9" s="180" t="str">
        <f t="shared" si="128"/>
        <v>Per</v>
      </c>
      <c r="AJ9" s="180" t="str">
        <f t="shared" si="128"/>
        <v>Cum</v>
      </c>
      <c r="AK9" s="180" t="str">
        <f t="shared" si="128"/>
        <v>Cmt</v>
      </c>
      <c r="AL9" s="180" t="str">
        <f t="shared" si="128"/>
        <v>Paz</v>
      </c>
      <c r="AM9" s="180" t="str">
        <f t="shared" si="128"/>
        <v>Pzt</v>
      </c>
      <c r="AN9" s="180" t="str">
        <f t="shared" si="128"/>
        <v>Sal</v>
      </c>
      <c r="AO9" s="180" t="str">
        <f t="shared" si="128"/>
        <v>Çar</v>
      </c>
      <c r="AP9" s="180" t="str">
        <f t="shared" si="128"/>
        <v>Per</v>
      </c>
      <c r="AQ9" s="180" t="str">
        <f t="shared" si="128"/>
        <v>Cum</v>
      </c>
      <c r="AR9" s="180" t="str">
        <f t="shared" si="128"/>
        <v>Cmt</v>
      </c>
      <c r="AS9" s="180" t="str">
        <f t="shared" si="128"/>
        <v>Paz</v>
      </c>
      <c r="AT9" s="180" t="str">
        <f t="shared" si="128"/>
        <v>Pzt</v>
      </c>
      <c r="AU9" s="180" t="str">
        <f t="shared" si="128"/>
        <v>Sal</v>
      </c>
      <c r="AV9" s="180" t="str">
        <f t="shared" si="128"/>
        <v>Çar</v>
      </c>
      <c r="AW9" s="180" t="str">
        <f t="shared" si="128"/>
        <v>Per</v>
      </c>
      <c r="AX9" s="180" t="str">
        <f t="shared" si="128"/>
        <v>Cum</v>
      </c>
      <c r="AY9" s="180" t="str">
        <f t="shared" si="128"/>
        <v>Cmt</v>
      </c>
      <c r="AZ9" s="180" t="str">
        <f t="shared" si="128"/>
        <v>Paz</v>
      </c>
      <c r="BA9" s="180" t="str">
        <f t="shared" si="128"/>
        <v>Pzt</v>
      </c>
      <c r="BB9" s="181" t="str">
        <f t="shared" si="128"/>
        <v>Sal</v>
      </c>
      <c r="BC9" s="177"/>
      <c r="BD9" s="179" t="str">
        <f>TEXT(BD8,"GGG")</f>
        <v>Paz</v>
      </c>
      <c r="BE9" s="180" t="str">
        <f t="shared" ref="BE9:CH9" si="129">TEXT(BE8,"GGG")</f>
        <v>Pzt</v>
      </c>
      <c r="BF9" s="180" t="str">
        <f t="shared" si="129"/>
        <v>Sal</v>
      </c>
      <c r="BG9" s="180" t="str">
        <f t="shared" si="129"/>
        <v>Çar</v>
      </c>
      <c r="BH9" s="180" t="str">
        <f t="shared" si="129"/>
        <v>Per</v>
      </c>
      <c r="BI9" s="180" t="str">
        <f t="shared" si="129"/>
        <v>Cum</v>
      </c>
      <c r="BJ9" s="180" t="str">
        <f t="shared" si="129"/>
        <v>Cmt</v>
      </c>
      <c r="BK9" s="180" t="str">
        <f t="shared" si="129"/>
        <v>Paz</v>
      </c>
      <c r="BL9" s="180" t="str">
        <f t="shared" si="129"/>
        <v>Pzt</v>
      </c>
      <c r="BM9" s="180" t="str">
        <f t="shared" si="129"/>
        <v>Sal</v>
      </c>
      <c r="BN9" s="180" t="str">
        <f t="shared" si="129"/>
        <v>Çar</v>
      </c>
      <c r="BO9" s="180" t="str">
        <f t="shared" si="129"/>
        <v>Per</v>
      </c>
      <c r="BP9" s="180" t="str">
        <f t="shared" si="129"/>
        <v>Cum</v>
      </c>
      <c r="BQ9" s="180" t="str">
        <f t="shared" si="129"/>
        <v>Cmt</v>
      </c>
      <c r="BR9" s="180" t="str">
        <f t="shared" si="129"/>
        <v>Paz</v>
      </c>
      <c r="BS9" s="180" t="str">
        <f t="shared" si="129"/>
        <v>Pzt</v>
      </c>
      <c r="BT9" s="180" t="str">
        <f t="shared" si="129"/>
        <v>Sal</v>
      </c>
      <c r="BU9" s="180" t="str">
        <f t="shared" si="129"/>
        <v>Çar</v>
      </c>
      <c r="BV9" s="180" t="str">
        <f t="shared" si="129"/>
        <v>Per</v>
      </c>
      <c r="BW9" s="180" t="str">
        <f t="shared" si="129"/>
        <v>Cum</v>
      </c>
      <c r="BX9" s="180" t="str">
        <f t="shared" si="129"/>
        <v>Cmt</v>
      </c>
      <c r="BY9" s="180" t="str">
        <f t="shared" si="129"/>
        <v>Paz</v>
      </c>
      <c r="BZ9" s="180" t="str">
        <f t="shared" si="129"/>
        <v>Pzt</v>
      </c>
      <c r="CA9" s="180" t="str">
        <f t="shared" si="129"/>
        <v>Sal</v>
      </c>
      <c r="CB9" s="180" t="str">
        <f t="shared" si="129"/>
        <v>Çar</v>
      </c>
      <c r="CC9" s="180" t="str">
        <f t="shared" si="129"/>
        <v>Per</v>
      </c>
      <c r="CD9" s="180" t="str">
        <f t="shared" si="129"/>
        <v>Cum</v>
      </c>
      <c r="CE9" s="180" t="str">
        <f t="shared" si="129"/>
        <v>Cmt</v>
      </c>
      <c r="CF9" s="180" t="str">
        <f t="shared" si="129"/>
        <v>Paz</v>
      </c>
      <c r="CG9" s="180" t="str">
        <f t="shared" si="129"/>
        <v>Pzt</v>
      </c>
      <c r="CH9" s="181" t="str">
        <f t="shared" si="129"/>
        <v>Sal</v>
      </c>
      <c r="CI9" s="177"/>
      <c r="CJ9" s="178"/>
      <c r="CK9" s="179" t="str">
        <f>TEXT(CK8,"GGG")</f>
        <v>Paz</v>
      </c>
      <c r="CL9" s="180" t="str">
        <f t="shared" ref="CL9:DO9" si="130">TEXT(CL8,"GGG")</f>
        <v>Pzt</v>
      </c>
      <c r="CM9" s="180" t="str">
        <f t="shared" si="130"/>
        <v>Sal</v>
      </c>
      <c r="CN9" s="180" t="str">
        <f t="shared" si="130"/>
        <v>Çar</v>
      </c>
      <c r="CO9" s="180" t="str">
        <f t="shared" si="130"/>
        <v>Per</v>
      </c>
      <c r="CP9" s="180" t="str">
        <f t="shared" si="130"/>
        <v>Cum</v>
      </c>
      <c r="CQ9" s="180" t="str">
        <f t="shared" si="130"/>
        <v>Cmt</v>
      </c>
      <c r="CR9" s="180" t="str">
        <f t="shared" si="130"/>
        <v>Paz</v>
      </c>
      <c r="CS9" s="180" t="str">
        <f t="shared" si="130"/>
        <v>Pzt</v>
      </c>
      <c r="CT9" s="180" t="str">
        <f t="shared" si="130"/>
        <v>Sal</v>
      </c>
      <c r="CU9" s="180" t="str">
        <f t="shared" si="130"/>
        <v>Çar</v>
      </c>
      <c r="CV9" s="180" t="str">
        <f t="shared" si="130"/>
        <v>Per</v>
      </c>
      <c r="CW9" s="180" t="str">
        <f t="shared" si="130"/>
        <v>Cum</v>
      </c>
      <c r="CX9" s="180" t="str">
        <f t="shared" si="130"/>
        <v>Cmt</v>
      </c>
      <c r="CY9" s="180" t="str">
        <f t="shared" si="130"/>
        <v>Paz</v>
      </c>
      <c r="CZ9" s="180" t="str">
        <f t="shared" si="130"/>
        <v>Pzt</v>
      </c>
      <c r="DA9" s="180" t="str">
        <f t="shared" si="130"/>
        <v>Sal</v>
      </c>
      <c r="DB9" s="180" t="str">
        <f t="shared" si="130"/>
        <v>Çar</v>
      </c>
      <c r="DC9" s="180" t="str">
        <f t="shared" si="130"/>
        <v>Per</v>
      </c>
      <c r="DD9" s="180" t="str">
        <f t="shared" si="130"/>
        <v>Cum</v>
      </c>
      <c r="DE9" s="180" t="str">
        <f t="shared" si="130"/>
        <v>Cmt</v>
      </c>
      <c r="DF9" s="180" t="str">
        <f t="shared" si="130"/>
        <v>Paz</v>
      </c>
      <c r="DG9" s="180" t="str">
        <f t="shared" si="130"/>
        <v>Pzt</v>
      </c>
      <c r="DH9" s="180" t="str">
        <f t="shared" si="130"/>
        <v>Sal</v>
      </c>
      <c r="DI9" s="180" t="str">
        <f t="shared" si="130"/>
        <v>Çar</v>
      </c>
      <c r="DJ9" s="180" t="str">
        <f t="shared" si="130"/>
        <v>Per</v>
      </c>
      <c r="DK9" s="180" t="str">
        <f t="shared" si="130"/>
        <v>Cum</v>
      </c>
      <c r="DL9" s="180" t="str">
        <f t="shared" si="130"/>
        <v>Cmt</v>
      </c>
      <c r="DM9" s="180" t="str">
        <f t="shared" si="130"/>
        <v>Paz</v>
      </c>
      <c r="DN9" s="180" t="str">
        <f t="shared" si="130"/>
        <v>Pzt</v>
      </c>
      <c r="DO9" s="181" t="str">
        <f t="shared" si="130"/>
        <v>Sal</v>
      </c>
      <c r="DP9" s="107"/>
      <c r="DQ9" s="107"/>
      <c r="DR9" s="194"/>
      <c r="DS9" s="195"/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195"/>
      <c r="EG9" s="195"/>
      <c r="EH9" s="195"/>
      <c r="EI9" s="195"/>
      <c r="EJ9" s="195"/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6"/>
      <c r="EW9" s="752"/>
      <c r="EX9" s="742"/>
      <c r="EY9" s="757"/>
      <c r="EZ9" s="749"/>
      <c r="FI9" s="745"/>
      <c r="FJ9" s="745"/>
      <c r="FK9" s="733"/>
    </row>
    <row r="10" spans="2:167" ht="51.75" hidden="1" customHeight="1" x14ac:dyDescent="0.25">
      <c r="C10" s="772"/>
      <c r="D10" s="786"/>
      <c r="E10" s="105"/>
      <c r="F10" s="106"/>
      <c r="G10" s="106"/>
      <c r="H10" s="170"/>
      <c r="I10" s="167" t="str">
        <f>I9&amp;"GÜNDÜZ"</f>
        <v>PztGÜNDÜZ</v>
      </c>
      <c r="J10" s="228" t="str">
        <f>I9&amp;"GECE"</f>
        <v>PztGECE</v>
      </c>
      <c r="K10" s="233" t="str">
        <f>K9&amp;"GÜNDÜZ"</f>
        <v>SalGÜNDÜZ</v>
      </c>
      <c r="L10" s="234" t="str">
        <f>K9&amp;"GECE"</f>
        <v>SalGECE</v>
      </c>
      <c r="M10" s="233" t="str">
        <f>M9&amp;"GÜNDÜZ"</f>
        <v>ÇarGÜNDÜZ</v>
      </c>
      <c r="N10" s="234" t="str">
        <f>M9&amp;"GECE"</f>
        <v>ÇarGECE</v>
      </c>
      <c r="O10" s="233" t="str">
        <f>O9&amp;"GÜNDÜZ"</f>
        <v>PerGÜNDÜZ</v>
      </c>
      <c r="P10" s="234" t="str">
        <f>O9&amp;"GECE"</f>
        <v>PerGECE</v>
      </c>
      <c r="Q10" s="233" t="str">
        <f>Q9&amp;"GÜNDÜZ"</f>
        <v>CumGÜNDÜZ</v>
      </c>
      <c r="R10" s="234" t="str">
        <f>Q9&amp;"GECE"</f>
        <v>CumGECE</v>
      </c>
      <c r="S10" s="496" t="str">
        <f>S9&amp;S11</f>
        <v>CmtGÜNDÜZ</v>
      </c>
      <c r="T10" s="497" t="str">
        <f>S9&amp;T11</f>
        <v>CmtGECE</v>
      </c>
      <c r="U10" s="496" t="str">
        <f>U9&amp;U11</f>
        <v>PazGÜNDÜZ</v>
      </c>
      <c r="V10" s="498" t="str">
        <f>U9&amp;V11</f>
        <v>PazGECE</v>
      </c>
      <c r="W10" s="109"/>
      <c r="X10" s="112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6"/>
      <c r="BC10" s="110"/>
      <c r="BD10" s="112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6"/>
      <c r="CI10" s="110"/>
      <c r="CJ10" s="119"/>
      <c r="CK10" s="124" t="str">
        <f t="shared" ref="CK10:CL10" si="131">CK9&amp;"GÜNDÜZ"</f>
        <v>PazGÜNDÜZ</v>
      </c>
      <c r="CL10" s="121" t="str">
        <f t="shared" si="131"/>
        <v>PztGÜNDÜZ</v>
      </c>
      <c r="CM10" s="121" t="str">
        <f>CM9&amp;"GÜNDÜZ"</f>
        <v>SalGÜNDÜZ</v>
      </c>
      <c r="CN10" s="121" t="str">
        <f t="shared" ref="CN10:DO10" si="132">CN9&amp;"GÜNDÜZ"</f>
        <v>ÇarGÜNDÜZ</v>
      </c>
      <c r="CO10" s="121" t="str">
        <f t="shared" si="132"/>
        <v>PerGÜNDÜZ</v>
      </c>
      <c r="CP10" s="121" t="str">
        <f t="shared" si="132"/>
        <v>CumGÜNDÜZ</v>
      </c>
      <c r="CQ10" s="121" t="str">
        <f t="shared" si="132"/>
        <v>CmtGÜNDÜZ</v>
      </c>
      <c r="CR10" s="121" t="str">
        <f t="shared" si="132"/>
        <v>PazGÜNDÜZ</v>
      </c>
      <c r="CS10" s="121" t="str">
        <f t="shared" si="132"/>
        <v>PztGÜNDÜZ</v>
      </c>
      <c r="CT10" s="121" t="str">
        <f t="shared" si="132"/>
        <v>SalGÜNDÜZ</v>
      </c>
      <c r="CU10" s="121" t="str">
        <f t="shared" si="132"/>
        <v>ÇarGÜNDÜZ</v>
      </c>
      <c r="CV10" s="121" t="str">
        <f t="shared" si="132"/>
        <v>PerGÜNDÜZ</v>
      </c>
      <c r="CW10" s="121" t="str">
        <f t="shared" si="132"/>
        <v>CumGÜNDÜZ</v>
      </c>
      <c r="CX10" s="121" t="str">
        <f t="shared" si="132"/>
        <v>CmtGÜNDÜZ</v>
      </c>
      <c r="CY10" s="121" t="str">
        <f t="shared" si="132"/>
        <v>PazGÜNDÜZ</v>
      </c>
      <c r="CZ10" s="121" t="str">
        <f t="shared" si="132"/>
        <v>PztGÜNDÜZ</v>
      </c>
      <c r="DA10" s="121" t="str">
        <f t="shared" si="132"/>
        <v>SalGÜNDÜZ</v>
      </c>
      <c r="DB10" s="121" t="str">
        <f t="shared" si="132"/>
        <v>ÇarGÜNDÜZ</v>
      </c>
      <c r="DC10" s="121" t="str">
        <f t="shared" si="132"/>
        <v>PerGÜNDÜZ</v>
      </c>
      <c r="DD10" s="121" t="str">
        <f t="shared" si="132"/>
        <v>CumGÜNDÜZ</v>
      </c>
      <c r="DE10" s="121" t="str">
        <f t="shared" si="132"/>
        <v>CmtGÜNDÜZ</v>
      </c>
      <c r="DF10" s="121" t="str">
        <f t="shared" si="132"/>
        <v>PazGÜNDÜZ</v>
      </c>
      <c r="DG10" s="121" t="str">
        <f t="shared" si="132"/>
        <v>PztGÜNDÜZ</v>
      </c>
      <c r="DH10" s="121" t="str">
        <f t="shared" si="132"/>
        <v>SalGÜNDÜZ</v>
      </c>
      <c r="DI10" s="121" t="str">
        <f t="shared" si="132"/>
        <v>ÇarGÜNDÜZ</v>
      </c>
      <c r="DJ10" s="121" t="str">
        <f t="shared" si="132"/>
        <v>PerGÜNDÜZ</v>
      </c>
      <c r="DK10" s="121" t="str">
        <f t="shared" si="132"/>
        <v>CumGÜNDÜZ</v>
      </c>
      <c r="DL10" s="121" t="str">
        <f t="shared" si="132"/>
        <v>CmtGÜNDÜZ</v>
      </c>
      <c r="DM10" s="121" t="str">
        <f t="shared" si="132"/>
        <v>PazGÜNDÜZ</v>
      </c>
      <c r="DN10" s="121" t="str">
        <f t="shared" si="132"/>
        <v>PztGÜNDÜZ</v>
      </c>
      <c r="DO10" s="125" t="str">
        <f t="shared" si="132"/>
        <v>SalGÜNDÜZ</v>
      </c>
      <c r="DP10" s="107"/>
      <c r="DQ10" s="107"/>
      <c r="DR10" s="197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9"/>
      <c r="EW10" s="752"/>
      <c r="EX10" s="742"/>
      <c r="EY10" s="757"/>
      <c r="EZ10" s="749"/>
      <c r="FI10" s="745"/>
      <c r="FJ10" s="745"/>
      <c r="FK10" s="733"/>
    </row>
    <row r="11" spans="2:167" ht="33" customHeight="1" thickBot="1" x14ac:dyDescent="0.3">
      <c r="C11" s="773"/>
      <c r="D11" s="787"/>
      <c r="E11" s="150" t="s">
        <v>44</v>
      </c>
      <c r="F11" s="273" t="s">
        <v>32</v>
      </c>
      <c r="G11" s="151" t="s">
        <v>33</v>
      </c>
      <c r="H11" s="171" t="s">
        <v>35</v>
      </c>
      <c r="I11" s="224" t="s">
        <v>61</v>
      </c>
      <c r="J11" s="229" t="s">
        <v>62</v>
      </c>
      <c r="K11" s="235" t="s">
        <v>61</v>
      </c>
      <c r="L11" s="236" t="s">
        <v>62</v>
      </c>
      <c r="M11" s="235" t="s">
        <v>61</v>
      </c>
      <c r="N11" s="236" t="s">
        <v>62</v>
      </c>
      <c r="O11" s="235" t="s">
        <v>61</v>
      </c>
      <c r="P11" s="236" t="s">
        <v>62</v>
      </c>
      <c r="Q11" s="235" t="s">
        <v>61</v>
      </c>
      <c r="R11" s="236" t="s">
        <v>62</v>
      </c>
      <c r="S11" s="499" t="s">
        <v>61</v>
      </c>
      <c r="T11" s="236" t="s">
        <v>62</v>
      </c>
      <c r="U11" s="499" t="s">
        <v>61</v>
      </c>
      <c r="V11" s="243" t="s">
        <v>62</v>
      </c>
      <c r="W11" s="152"/>
      <c r="X11" s="153" t="str">
        <f>IF(X9="CMT","",IF(X9="PAZ","",X9&amp;"GECE"))</f>
        <v/>
      </c>
      <c r="Y11" s="153" t="str">
        <f t="shared" ref="Y11:BB11" si="133">IF(Y9="CMT","",IF(Y9="PAZ","",Y9&amp;"GECE"))</f>
        <v>PztGECE</v>
      </c>
      <c r="Z11" s="153" t="str">
        <f t="shared" si="133"/>
        <v>SalGECE</v>
      </c>
      <c r="AA11" s="153" t="str">
        <f t="shared" si="133"/>
        <v>ÇarGECE</v>
      </c>
      <c r="AB11" s="153" t="str">
        <f t="shared" si="133"/>
        <v>PerGECE</v>
      </c>
      <c r="AC11" s="153" t="str">
        <f t="shared" si="133"/>
        <v>CumGECE</v>
      </c>
      <c r="AD11" s="153" t="str">
        <f t="shared" si="133"/>
        <v/>
      </c>
      <c r="AE11" s="153" t="str">
        <f t="shared" si="133"/>
        <v/>
      </c>
      <c r="AF11" s="153" t="str">
        <f t="shared" si="133"/>
        <v>PztGECE</v>
      </c>
      <c r="AG11" s="153" t="str">
        <f t="shared" si="133"/>
        <v>SalGECE</v>
      </c>
      <c r="AH11" s="153" t="str">
        <f t="shared" si="133"/>
        <v>ÇarGECE</v>
      </c>
      <c r="AI11" s="153" t="str">
        <f t="shared" si="133"/>
        <v>PerGECE</v>
      </c>
      <c r="AJ11" s="153" t="str">
        <f t="shared" si="133"/>
        <v>CumGECE</v>
      </c>
      <c r="AK11" s="153" t="str">
        <f t="shared" si="133"/>
        <v/>
      </c>
      <c r="AL11" s="153" t="str">
        <f t="shared" si="133"/>
        <v/>
      </c>
      <c r="AM11" s="153" t="str">
        <f t="shared" si="133"/>
        <v>PztGECE</v>
      </c>
      <c r="AN11" s="153" t="str">
        <f t="shared" si="133"/>
        <v>SalGECE</v>
      </c>
      <c r="AO11" s="153" t="str">
        <f t="shared" si="133"/>
        <v>ÇarGECE</v>
      </c>
      <c r="AP11" s="153" t="str">
        <f t="shared" si="133"/>
        <v>PerGECE</v>
      </c>
      <c r="AQ11" s="153" t="str">
        <f t="shared" si="133"/>
        <v>CumGECE</v>
      </c>
      <c r="AR11" s="153" t="str">
        <f t="shared" si="133"/>
        <v/>
      </c>
      <c r="AS11" s="153" t="str">
        <f t="shared" si="133"/>
        <v/>
      </c>
      <c r="AT11" s="153" t="str">
        <f t="shared" si="133"/>
        <v>PztGECE</v>
      </c>
      <c r="AU11" s="153" t="str">
        <f t="shared" si="133"/>
        <v>SalGECE</v>
      </c>
      <c r="AV11" s="153" t="str">
        <f t="shared" si="133"/>
        <v>ÇarGECE</v>
      </c>
      <c r="AW11" s="153" t="str">
        <f t="shared" si="133"/>
        <v>PerGECE</v>
      </c>
      <c r="AX11" s="153" t="str">
        <f t="shared" si="133"/>
        <v>CumGECE</v>
      </c>
      <c r="AY11" s="153" t="str">
        <f t="shared" si="133"/>
        <v/>
      </c>
      <c r="AZ11" s="153" t="str">
        <f t="shared" si="133"/>
        <v/>
      </c>
      <c r="BA11" s="153" t="str">
        <f t="shared" si="133"/>
        <v>PztGECE</v>
      </c>
      <c r="BB11" s="153" t="str">
        <f t="shared" si="133"/>
        <v>SalGECE</v>
      </c>
      <c r="BC11" s="156"/>
      <c r="BD11" s="153" t="str">
        <f>IF(BD9="CMT","",IF(BD9="PAZ","",BD9&amp;"GÜNDÜZ"))</f>
        <v/>
      </c>
      <c r="BE11" s="154" t="str">
        <f t="shared" ref="BE11:CH11" si="134">IF(BE9="CMT","",IF(BE9="PAZ","",BE9&amp;"GÜNDÜZ"))</f>
        <v>PztGÜNDÜZ</v>
      </c>
      <c r="BF11" s="154" t="str">
        <f t="shared" si="134"/>
        <v>SalGÜNDÜZ</v>
      </c>
      <c r="BG11" s="154" t="str">
        <f t="shared" si="134"/>
        <v>ÇarGÜNDÜZ</v>
      </c>
      <c r="BH11" s="154" t="str">
        <f t="shared" si="134"/>
        <v>PerGÜNDÜZ</v>
      </c>
      <c r="BI11" s="154" t="str">
        <f t="shared" si="134"/>
        <v>CumGÜNDÜZ</v>
      </c>
      <c r="BJ11" s="154" t="str">
        <f t="shared" si="134"/>
        <v/>
      </c>
      <c r="BK11" s="154" t="str">
        <f t="shared" si="134"/>
        <v/>
      </c>
      <c r="BL11" s="154" t="str">
        <f t="shared" si="134"/>
        <v>PztGÜNDÜZ</v>
      </c>
      <c r="BM11" s="154" t="str">
        <f t="shared" si="134"/>
        <v>SalGÜNDÜZ</v>
      </c>
      <c r="BN11" s="154" t="str">
        <f t="shared" si="134"/>
        <v>ÇarGÜNDÜZ</v>
      </c>
      <c r="BO11" s="154" t="str">
        <f t="shared" si="134"/>
        <v>PerGÜNDÜZ</v>
      </c>
      <c r="BP11" s="154" t="str">
        <f t="shared" si="134"/>
        <v>CumGÜNDÜZ</v>
      </c>
      <c r="BQ11" s="154" t="str">
        <f t="shared" si="134"/>
        <v/>
      </c>
      <c r="BR11" s="154" t="str">
        <f t="shared" si="134"/>
        <v/>
      </c>
      <c r="BS11" s="154" t="str">
        <f t="shared" si="134"/>
        <v>PztGÜNDÜZ</v>
      </c>
      <c r="BT11" s="154" t="str">
        <f t="shared" si="134"/>
        <v>SalGÜNDÜZ</v>
      </c>
      <c r="BU11" s="154" t="str">
        <f t="shared" si="134"/>
        <v>ÇarGÜNDÜZ</v>
      </c>
      <c r="BV11" s="154" t="str">
        <f t="shared" si="134"/>
        <v>PerGÜNDÜZ</v>
      </c>
      <c r="BW11" s="154" t="str">
        <f t="shared" si="134"/>
        <v>CumGÜNDÜZ</v>
      </c>
      <c r="BX11" s="154" t="str">
        <f t="shared" si="134"/>
        <v/>
      </c>
      <c r="BY11" s="154" t="str">
        <f t="shared" si="134"/>
        <v/>
      </c>
      <c r="BZ11" s="154" t="str">
        <f t="shared" si="134"/>
        <v>PztGÜNDÜZ</v>
      </c>
      <c r="CA11" s="154" t="str">
        <f t="shared" si="134"/>
        <v>SalGÜNDÜZ</v>
      </c>
      <c r="CB11" s="154" t="str">
        <f t="shared" si="134"/>
        <v>ÇarGÜNDÜZ</v>
      </c>
      <c r="CC11" s="154" t="str">
        <f t="shared" si="134"/>
        <v>PerGÜNDÜZ</v>
      </c>
      <c r="CD11" s="154" t="str">
        <f t="shared" si="134"/>
        <v>CumGÜNDÜZ</v>
      </c>
      <c r="CE11" s="154" t="str">
        <f t="shared" si="134"/>
        <v/>
      </c>
      <c r="CF11" s="154" t="str">
        <f t="shared" si="134"/>
        <v/>
      </c>
      <c r="CG11" s="154" t="str">
        <f t="shared" si="134"/>
        <v>PztGÜNDÜZ</v>
      </c>
      <c r="CH11" s="155" t="str">
        <f t="shared" si="134"/>
        <v>SalGÜNDÜZ</v>
      </c>
      <c r="CI11" s="156"/>
      <c r="CJ11" s="157"/>
      <c r="CK11" s="158" t="str">
        <f>CK9&amp;"GECE"</f>
        <v>PazGECE</v>
      </c>
      <c r="CL11" s="159" t="str">
        <f t="shared" ref="CL11:DO11" si="135">CL9&amp;"GECE"</f>
        <v>PztGECE</v>
      </c>
      <c r="CM11" s="159" t="str">
        <f t="shared" si="135"/>
        <v>SalGECE</v>
      </c>
      <c r="CN11" s="159" t="str">
        <f t="shared" si="135"/>
        <v>ÇarGECE</v>
      </c>
      <c r="CO11" s="159" t="str">
        <f t="shared" si="135"/>
        <v>PerGECE</v>
      </c>
      <c r="CP11" s="159" t="str">
        <f t="shared" si="135"/>
        <v>CumGECE</v>
      </c>
      <c r="CQ11" s="159" t="str">
        <f t="shared" si="135"/>
        <v>CmtGECE</v>
      </c>
      <c r="CR11" s="159" t="str">
        <f t="shared" si="135"/>
        <v>PazGECE</v>
      </c>
      <c r="CS11" s="159" t="str">
        <f t="shared" si="135"/>
        <v>PztGECE</v>
      </c>
      <c r="CT11" s="159" t="str">
        <f t="shared" si="135"/>
        <v>SalGECE</v>
      </c>
      <c r="CU11" s="159" t="str">
        <f t="shared" si="135"/>
        <v>ÇarGECE</v>
      </c>
      <c r="CV11" s="159" t="str">
        <f t="shared" si="135"/>
        <v>PerGECE</v>
      </c>
      <c r="CW11" s="159" t="str">
        <f t="shared" si="135"/>
        <v>CumGECE</v>
      </c>
      <c r="CX11" s="159" t="str">
        <f t="shared" si="135"/>
        <v>CmtGECE</v>
      </c>
      <c r="CY11" s="159" t="str">
        <f t="shared" si="135"/>
        <v>PazGECE</v>
      </c>
      <c r="CZ11" s="159" t="str">
        <f t="shared" si="135"/>
        <v>PztGECE</v>
      </c>
      <c r="DA11" s="159" t="str">
        <f t="shared" si="135"/>
        <v>SalGECE</v>
      </c>
      <c r="DB11" s="159" t="str">
        <f t="shared" si="135"/>
        <v>ÇarGECE</v>
      </c>
      <c r="DC11" s="159" t="str">
        <f t="shared" si="135"/>
        <v>PerGECE</v>
      </c>
      <c r="DD11" s="159" t="str">
        <f t="shared" si="135"/>
        <v>CumGECE</v>
      </c>
      <c r="DE11" s="159" t="str">
        <f t="shared" si="135"/>
        <v>CmtGECE</v>
      </c>
      <c r="DF11" s="159" t="str">
        <f t="shared" si="135"/>
        <v>PazGECE</v>
      </c>
      <c r="DG11" s="159" t="str">
        <f t="shared" si="135"/>
        <v>PztGECE</v>
      </c>
      <c r="DH11" s="159" t="str">
        <f t="shared" si="135"/>
        <v>SalGECE</v>
      </c>
      <c r="DI11" s="159" t="str">
        <f t="shared" si="135"/>
        <v>ÇarGECE</v>
      </c>
      <c r="DJ11" s="159" t="str">
        <f t="shared" si="135"/>
        <v>PerGECE</v>
      </c>
      <c r="DK11" s="159" t="str">
        <f t="shared" si="135"/>
        <v>CumGECE</v>
      </c>
      <c r="DL11" s="159" t="str">
        <f t="shared" si="135"/>
        <v>CmtGECE</v>
      </c>
      <c r="DM11" s="159" t="str">
        <f t="shared" si="135"/>
        <v>PazGECE</v>
      </c>
      <c r="DN11" s="159" t="str">
        <f t="shared" si="135"/>
        <v>PztGECE</v>
      </c>
      <c r="DO11" s="160" t="str">
        <f t="shared" si="135"/>
        <v>SalGECE</v>
      </c>
      <c r="DP11" s="161"/>
      <c r="DQ11" s="162"/>
      <c r="DR11" s="200" t="str">
        <f>TEXT(DR8,"GGG")</f>
        <v>Paz</v>
      </c>
      <c r="DS11" s="201" t="str">
        <f t="shared" ref="DS11:EV11" si="136">TEXT(DS8,"GGG")</f>
        <v>Pzt</v>
      </c>
      <c r="DT11" s="201" t="str">
        <f t="shared" si="136"/>
        <v>Sal</v>
      </c>
      <c r="DU11" s="201" t="str">
        <f t="shared" si="136"/>
        <v>Çar</v>
      </c>
      <c r="DV11" s="201" t="str">
        <f t="shared" si="136"/>
        <v>Per</v>
      </c>
      <c r="DW11" s="201" t="str">
        <f t="shared" si="136"/>
        <v>Cum</v>
      </c>
      <c r="DX11" s="201" t="str">
        <f t="shared" si="136"/>
        <v>Cmt</v>
      </c>
      <c r="DY11" s="201" t="str">
        <f t="shared" si="136"/>
        <v>Paz</v>
      </c>
      <c r="DZ11" s="201" t="str">
        <f t="shared" si="136"/>
        <v>Pzt</v>
      </c>
      <c r="EA11" s="201" t="str">
        <f t="shared" si="136"/>
        <v>Sal</v>
      </c>
      <c r="EB11" s="201" t="str">
        <f t="shared" si="136"/>
        <v>Çar</v>
      </c>
      <c r="EC11" s="201" t="str">
        <f t="shared" si="136"/>
        <v>Per</v>
      </c>
      <c r="ED11" s="201" t="str">
        <f t="shared" si="136"/>
        <v>Cum</v>
      </c>
      <c r="EE11" s="201" t="str">
        <f t="shared" si="136"/>
        <v>Cmt</v>
      </c>
      <c r="EF11" s="201" t="str">
        <f t="shared" si="136"/>
        <v>Paz</v>
      </c>
      <c r="EG11" s="201" t="str">
        <f t="shared" si="136"/>
        <v>Pzt</v>
      </c>
      <c r="EH11" s="201" t="str">
        <f t="shared" si="136"/>
        <v>Sal</v>
      </c>
      <c r="EI11" s="201" t="str">
        <f t="shared" si="136"/>
        <v>Çar</v>
      </c>
      <c r="EJ11" s="201" t="str">
        <f t="shared" si="136"/>
        <v>Per</v>
      </c>
      <c r="EK11" s="201" t="str">
        <f t="shared" si="136"/>
        <v>Cum</v>
      </c>
      <c r="EL11" s="201" t="str">
        <f t="shared" si="136"/>
        <v>Cmt</v>
      </c>
      <c r="EM11" s="201" t="str">
        <f t="shared" si="136"/>
        <v>Paz</v>
      </c>
      <c r="EN11" s="201" t="str">
        <f t="shared" si="136"/>
        <v>Pzt</v>
      </c>
      <c r="EO11" s="201" t="str">
        <f t="shared" si="136"/>
        <v>Sal</v>
      </c>
      <c r="EP11" s="201" t="str">
        <f t="shared" si="136"/>
        <v>Çar</v>
      </c>
      <c r="EQ11" s="201" t="str">
        <f t="shared" si="136"/>
        <v>Per</v>
      </c>
      <c r="ER11" s="201" t="str">
        <f t="shared" si="136"/>
        <v>Cum</v>
      </c>
      <c r="ES11" s="201" t="str">
        <f t="shared" si="136"/>
        <v>Cmt</v>
      </c>
      <c r="ET11" s="201" t="str">
        <f t="shared" si="136"/>
        <v>Paz</v>
      </c>
      <c r="EU11" s="201" t="str">
        <f t="shared" si="136"/>
        <v>Pzt</v>
      </c>
      <c r="EV11" s="202" t="str">
        <f t="shared" si="136"/>
        <v>Sal</v>
      </c>
      <c r="EW11" s="753"/>
      <c r="EX11" s="743"/>
      <c r="EY11" s="758"/>
      <c r="EZ11" s="750"/>
      <c r="FF11" s="1" t="s">
        <v>3</v>
      </c>
      <c r="FG11" s="2">
        <v>1</v>
      </c>
      <c r="FI11" s="746"/>
      <c r="FJ11" s="746"/>
      <c r="FK11" s="734"/>
    </row>
    <row r="12" spans="2:167" ht="17.25" customHeight="1" x14ac:dyDescent="0.25">
      <c r="B12" s="1">
        <v>1</v>
      </c>
      <c r="C12" s="203">
        <f>IF(D12&lt;&gt;"",B12,"")</f>
        <v>1</v>
      </c>
      <c r="D12" s="204" t="s">
        <v>54</v>
      </c>
      <c r="E12" s="205">
        <v>765647</v>
      </c>
      <c r="F12" s="206">
        <v>42706</v>
      </c>
      <c r="G12" s="206">
        <v>42962</v>
      </c>
      <c r="H12" s="207" t="s">
        <v>56</v>
      </c>
      <c r="I12" s="225">
        <v>4</v>
      </c>
      <c r="J12" s="230"/>
      <c r="K12" s="237">
        <v>1</v>
      </c>
      <c r="L12" s="238"/>
      <c r="M12" s="237">
        <v>3</v>
      </c>
      <c r="N12" s="238"/>
      <c r="O12" s="237">
        <v>5</v>
      </c>
      <c r="P12" s="238"/>
      <c r="Q12" s="237">
        <v>5</v>
      </c>
      <c r="R12" s="238"/>
      <c r="S12" s="500">
        <v>4</v>
      </c>
      <c r="T12" s="501">
        <v>1</v>
      </c>
      <c r="U12" s="500">
        <v>2</v>
      </c>
      <c r="V12" s="502">
        <v>2</v>
      </c>
      <c r="W12" s="208"/>
      <c r="X12" s="209">
        <f t="shared" ref="X12:AG21" si="137">IF(X$11="",0,(IF(AND(X$8&gt;=$F12,X$8&lt;=$G12),(IF(X$8&lt;&gt;"",HLOOKUP(X$11,$I$10:$V$31,$CJ12,0),0)),0)))</f>
        <v>0</v>
      </c>
      <c r="Y12" s="209">
        <f t="shared" si="137"/>
        <v>0</v>
      </c>
      <c r="Z12" s="209">
        <f t="shared" si="137"/>
        <v>0</v>
      </c>
      <c r="AA12" s="209">
        <f t="shared" si="137"/>
        <v>0</v>
      </c>
      <c r="AB12" s="209">
        <f t="shared" si="137"/>
        <v>0</v>
      </c>
      <c r="AC12" s="209">
        <f t="shared" si="137"/>
        <v>0</v>
      </c>
      <c r="AD12" s="209">
        <f t="shared" si="137"/>
        <v>0</v>
      </c>
      <c r="AE12" s="209">
        <f t="shared" si="137"/>
        <v>0</v>
      </c>
      <c r="AF12" s="209">
        <f t="shared" si="137"/>
        <v>0</v>
      </c>
      <c r="AG12" s="209">
        <f t="shared" si="137"/>
        <v>0</v>
      </c>
      <c r="AH12" s="209">
        <f t="shared" ref="AH12:AQ21" si="138">IF(AH$11="",0,(IF(AND(AH$8&gt;=$F12,AH$8&lt;=$G12),(IF(AH$8&lt;&gt;"",HLOOKUP(AH$11,$I$10:$V$31,$CJ12,0),0)),0)))</f>
        <v>0</v>
      </c>
      <c r="AI12" s="209">
        <f t="shared" si="138"/>
        <v>0</v>
      </c>
      <c r="AJ12" s="209">
        <f t="shared" si="138"/>
        <v>0</v>
      </c>
      <c r="AK12" s="209">
        <f t="shared" si="138"/>
        <v>0</v>
      </c>
      <c r="AL12" s="209">
        <f t="shared" si="138"/>
        <v>0</v>
      </c>
      <c r="AM12" s="209">
        <f t="shared" si="138"/>
        <v>0</v>
      </c>
      <c r="AN12" s="209">
        <f t="shared" si="138"/>
        <v>0</v>
      </c>
      <c r="AO12" s="209">
        <f t="shared" si="138"/>
        <v>0</v>
      </c>
      <c r="AP12" s="209">
        <f t="shared" si="138"/>
        <v>0</v>
      </c>
      <c r="AQ12" s="209">
        <f t="shared" si="138"/>
        <v>0</v>
      </c>
      <c r="AR12" s="209">
        <f t="shared" ref="AR12:BB21" si="139">IF(AR$11="",0,(IF(AND(AR$8&gt;=$F12,AR$8&lt;=$G12),(IF(AR$8&lt;&gt;"",HLOOKUP(AR$11,$I$10:$V$31,$CJ12,0),0)),0)))</f>
        <v>0</v>
      </c>
      <c r="AS12" s="209">
        <f t="shared" si="139"/>
        <v>0</v>
      </c>
      <c r="AT12" s="209">
        <f t="shared" si="139"/>
        <v>0</v>
      </c>
      <c r="AU12" s="209">
        <f t="shared" si="139"/>
        <v>0</v>
      </c>
      <c r="AV12" s="209">
        <f t="shared" si="139"/>
        <v>0</v>
      </c>
      <c r="AW12" s="209">
        <f t="shared" si="139"/>
        <v>0</v>
      </c>
      <c r="AX12" s="209">
        <f t="shared" si="139"/>
        <v>0</v>
      </c>
      <c r="AY12" s="209">
        <f t="shared" si="139"/>
        <v>0</v>
      </c>
      <c r="AZ12" s="209">
        <f t="shared" si="139"/>
        <v>0</v>
      </c>
      <c r="BA12" s="209">
        <f t="shared" si="139"/>
        <v>0</v>
      </c>
      <c r="BB12" s="210">
        <f t="shared" si="139"/>
        <v>0</v>
      </c>
      <c r="BC12" s="211">
        <f>SUM(X12:BB12)</f>
        <v>0</v>
      </c>
      <c r="BD12" s="209">
        <f t="shared" ref="BD12:BM21" si="140">IF(BD$11="",0,(IF(AND(BD$8&gt;=$F12,BD$8&lt;=$G12),(IF(BD$8&lt;&gt;"",HLOOKUP(BD$11,$I$10:$V$31,$CJ12,0),0)),0)))</f>
        <v>0</v>
      </c>
      <c r="BE12" s="209">
        <f t="shared" si="140"/>
        <v>4</v>
      </c>
      <c r="BF12" s="209">
        <f t="shared" si="140"/>
        <v>1</v>
      </c>
      <c r="BG12" s="209">
        <f t="shared" si="140"/>
        <v>3</v>
      </c>
      <c r="BH12" s="209">
        <f t="shared" si="140"/>
        <v>5</v>
      </c>
      <c r="BI12" s="209">
        <f t="shared" si="140"/>
        <v>5</v>
      </c>
      <c r="BJ12" s="209">
        <f t="shared" si="140"/>
        <v>0</v>
      </c>
      <c r="BK12" s="209">
        <f t="shared" si="140"/>
        <v>0</v>
      </c>
      <c r="BL12" s="209">
        <f t="shared" si="140"/>
        <v>4</v>
      </c>
      <c r="BM12" s="209">
        <f t="shared" si="140"/>
        <v>1</v>
      </c>
      <c r="BN12" s="209">
        <f t="shared" ref="BN12:BW21" si="141">IF(BN$11="",0,(IF(AND(BN$8&gt;=$F12,BN$8&lt;=$G12),(IF(BN$8&lt;&gt;"",HLOOKUP(BN$11,$I$10:$V$31,$CJ12,0),0)),0)))</f>
        <v>3</v>
      </c>
      <c r="BO12" s="209">
        <f t="shared" si="141"/>
        <v>5</v>
      </c>
      <c r="BP12" s="209">
        <f t="shared" si="141"/>
        <v>5</v>
      </c>
      <c r="BQ12" s="209">
        <f t="shared" si="141"/>
        <v>0</v>
      </c>
      <c r="BR12" s="209">
        <f t="shared" si="141"/>
        <v>0</v>
      </c>
      <c r="BS12" s="209">
        <f t="shared" si="141"/>
        <v>4</v>
      </c>
      <c r="BT12" s="209">
        <f t="shared" si="141"/>
        <v>1</v>
      </c>
      <c r="BU12" s="209">
        <f t="shared" si="141"/>
        <v>3</v>
      </c>
      <c r="BV12" s="209">
        <f t="shared" si="141"/>
        <v>5</v>
      </c>
      <c r="BW12" s="209">
        <f t="shared" si="141"/>
        <v>5</v>
      </c>
      <c r="BX12" s="209">
        <f t="shared" ref="BX12:CH21" si="142">IF(BX$11="",0,(IF(AND(BX$8&gt;=$F12,BX$8&lt;=$G12),(IF(BX$8&lt;&gt;"",HLOOKUP(BX$11,$I$10:$V$31,$CJ12,0),0)),0)))</f>
        <v>0</v>
      </c>
      <c r="BY12" s="209">
        <f t="shared" si="142"/>
        <v>0</v>
      </c>
      <c r="BZ12" s="209">
        <f t="shared" si="142"/>
        <v>4</v>
      </c>
      <c r="CA12" s="209">
        <f t="shared" si="142"/>
        <v>1</v>
      </c>
      <c r="CB12" s="209">
        <f t="shared" si="142"/>
        <v>3</v>
      </c>
      <c r="CC12" s="209">
        <f t="shared" si="142"/>
        <v>5</v>
      </c>
      <c r="CD12" s="209">
        <f t="shared" si="142"/>
        <v>5</v>
      </c>
      <c r="CE12" s="209">
        <f t="shared" si="142"/>
        <v>0</v>
      </c>
      <c r="CF12" s="209">
        <f t="shared" si="142"/>
        <v>0</v>
      </c>
      <c r="CG12" s="209">
        <f t="shared" si="142"/>
        <v>4</v>
      </c>
      <c r="CH12" s="210">
        <f t="shared" si="142"/>
        <v>1</v>
      </c>
      <c r="CI12" s="211">
        <f>SUM(BD12:CH12)</f>
        <v>77</v>
      </c>
      <c r="CJ12" s="212">
        <v>3</v>
      </c>
      <c r="CK12" s="213">
        <f>IF(AND(CK$8&gt;=$F12,CK$8&lt;=$G12),(IF((ISERROR((IF(OR(CK$10="CmtGÜNDÜZ",CK$10="PazGÜNDÜZ"),(HLOOKUP(CK$10,$I$10:$V$31,$CJ12,0)),"")+IF(OR(CK$10="CmtGÜNDÜZ",CK$10="PazGÜNDÜZ"),(HLOOKUP(CK$11,$I$10:$V$31,$CJ12,0)),"")))),0,(IF(OR(CK$10="CmtGÜNDÜZ",CK$10="PazGÜNDÜZ"),(HLOOKUP(CK$10,$I$10:$V$31,$CJ12,0)),"")+IF(OR(CK$10="CmtGÜNDÜZ",CK$10="PazGÜNDÜZ"),(HLOOKUP(CK$11,$I$10:$V$31,$CJ12,0)),"")))),0)</f>
        <v>4</v>
      </c>
      <c r="CL12" s="213">
        <f t="shared" ref="CL12:DA27" si="143">IF(AND(CL$8&gt;=$F12,CL$8&lt;=$G12),(IF((ISERROR((IF(OR(CL$10="CmtGÜNDÜZ",CL$10="PazGÜNDÜZ"),(HLOOKUP(CL$10,$I$10:$V$31,$CJ12,0)),"")+IF(OR(CL$10="CmtGÜNDÜZ",CL$10="PazGÜNDÜZ"),(HLOOKUP(CL$11,$I$10:$V$31,$CJ12,0)),"")))),0,(IF(OR(CL$10="CmtGÜNDÜZ",CL$10="PazGÜNDÜZ"),(HLOOKUP(CL$10,$I$10:$V$31,$CJ12,0)),"")+IF(OR(CL$10="CmtGÜNDÜZ",CL$10="PazGÜNDÜZ"),(HLOOKUP(CL$11,$I$10:$V$31,$CJ12,0)),"")))),0)</f>
        <v>0</v>
      </c>
      <c r="CM12" s="213">
        <f t="shared" si="143"/>
        <v>0</v>
      </c>
      <c r="CN12" s="213">
        <f t="shared" si="143"/>
        <v>0</v>
      </c>
      <c r="CO12" s="213">
        <f t="shared" si="143"/>
        <v>0</v>
      </c>
      <c r="CP12" s="213">
        <f t="shared" si="143"/>
        <v>0</v>
      </c>
      <c r="CQ12" s="213">
        <f t="shared" si="143"/>
        <v>5</v>
      </c>
      <c r="CR12" s="213">
        <f t="shared" si="143"/>
        <v>4</v>
      </c>
      <c r="CS12" s="213">
        <f t="shared" si="143"/>
        <v>0</v>
      </c>
      <c r="CT12" s="213">
        <f t="shared" si="143"/>
        <v>0</v>
      </c>
      <c r="CU12" s="213">
        <f t="shared" si="143"/>
        <v>0</v>
      </c>
      <c r="CV12" s="213">
        <f t="shared" si="143"/>
        <v>0</v>
      </c>
      <c r="CW12" s="213">
        <f t="shared" si="143"/>
        <v>0</v>
      </c>
      <c r="CX12" s="213">
        <f t="shared" si="143"/>
        <v>5</v>
      </c>
      <c r="CY12" s="213">
        <f t="shared" si="143"/>
        <v>4</v>
      </c>
      <c r="CZ12" s="213">
        <f t="shared" si="143"/>
        <v>0</v>
      </c>
      <c r="DA12" s="213">
        <f t="shared" si="143"/>
        <v>0</v>
      </c>
      <c r="DB12" s="213">
        <f t="shared" ref="DB12:DO27" si="144">IF(AND(DB$8&gt;=$F12,DB$8&lt;=$G12),(IF((ISERROR((IF(OR(DB$10="CmtGÜNDÜZ",DB$10="PazGÜNDÜZ"),(HLOOKUP(DB$10,$I$10:$V$31,$CJ12,0)),"")+IF(OR(DB$10="CmtGÜNDÜZ",DB$10="PazGÜNDÜZ"),(HLOOKUP(DB$11,$I$10:$V$31,$CJ12,0)),"")))),0,(IF(OR(DB$10="CmtGÜNDÜZ",DB$10="PazGÜNDÜZ"),(HLOOKUP(DB$10,$I$10:$V$31,$CJ12,0)),"")+IF(OR(DB$10="CmtGÜNDÜZ",DB$10="PazGÜNDÜZ"),(HLOOKUP(DB$11,$I$10:$V$31,$CJ12,0)),"")))),0)</f>
        <v>0</v>
      </c>
      <c r="DC12" s="213">
        <f t="shared" si="144"/>
        <v>0</v>
      </c>
      <c r="DD12" s="213">
        <f t="shared" si="144"/>
        <v>0</v>
      </c>
      <c r="DE12" s="213">
        <f t="shared" si="144"/>
        <v>5</v>
      </c>
      <c r="DF12" s="213">
        <f t="shared" si="144"/>
        <v>4</v>
      </c>
      <c r="DG12" s="213">
        <f t="shared" si="144"/>
        <v>0</v>
      </c>
      <c r="DH12" s="213">
        <f t="shared" si="144"/>
        <v>0</v>
      </c>
      <c r="DI12" s="213">
        <f t="shared" si="144"/>
        <v>0</v>
      </c>
      <c r="DJ12" s="213">
        <f t="shared" si="144"/>
        <v>0</v>
      </c>
      <c r="DK12" s="213">
        <f t="shared" si="144"/>
        <v>0</v>
      </c>
      <c r="DL12" s="213">
        <f t="shared" si="144"/>
        <v>5</v>
      </c>
      <c r="DM12" s="213">
        <f t="shared" si="144"/>
        <v>4</v>
      </c>
      <c r="DN12" s="213">
        <f t="shared" si="144"/>
        <v>0</v>
      </c>
      <c r="DO12" s="213">
        <f t="shared" si="144"/>
        <v>0</v>
      </c>
      <c r="DP12" s="210">
        <f>SUM(CK12:DO12)</f>
        <v>40</v>
      </c>
      <c r="DQ12" s="214"/>
      <c r="DR12" s="246">
        <f>IF(AND(DR$8&gt;=$F12,DR$8&lt;=$G12),(X12+BD12+CK12),0)</f>
        <v>4</v>
      </c>
      <c r="DS12" s="247">
        <f>IF(AND(DS$8&gt;=$F12,DS$8&lt;=$G12),(Y12+BE12+CL12),0)</f>
        <v>4</v>
      </c>
      <c r="DT12" s="247">
        <f t="shared" ref="DT12:EI27" si="145">IF(AND(DT$8&gt;=$F12,DT$8&lt;=$G12),(Z12+BF12+CM12),0)</f>
        <v>1</v>
      </c>
      <c r="DU12" s="247">
        <f t="shared" si="145"/>
        <v>3</v>
      </c>
      <c r="DV12" s="247">
        <f t="shared" si="145"/>
        <v>5</v>
      </c>
      <c r="DW12" s="247">
        <f t="shared" si="145"/>
        <v>5</v>
      </c>
      <c r="DX12" s="247">
        <f t="shared" si="145"/>
        <v>5</v>
      </c>
      <c r="DY12" s="247">
        <f t="shared" si="145"/>
        <v>4</v>
      </c>
      <c r="DZ12" s="247">
        <f t="shared" si="145"/>
        <v>4</v>
      </c>
      <c r="EA12" s="247">
        <f t="shared" si="145"/>
        <v>1</v>
      </c>
      <c r="EB12" s="247">
        <f t="shared" si="145"/>
        <v>3</v>
      </c>
      <c r="EC12" s="247">
        <f t="shared" si="145"/>
        <v>5</v>
      </c>
      <c r="ED12" s="247">
        <f t="shared" si="145"/>
        <v>5</v>
      </c>
      <c r="EE12" s="247">
        <f t="shared" si="145"/>
        <v>5</v>
      </c>
      <c r="EF12" s="247">
        <f t="shared" si="145"/>
        <v>4</v>
      </c>
      <c r="EG12" s="247">
        <f t="shared" si="145"/>
        <v>4</v>
      </c>
      <c r="EH12" s="247">
        <f t="shared" si="145"/>
        <v>1</v>
      </c>
      <c r="EI12" s="247">
        <f t="shared" si="145"/>
        <v>3</v>
      </c>
      <c r="EJ12" s="247">
        <f t="shared" ref="EJ12:EV31" si="146">IF(AND(EJ$8&gt;=$F12,EJ$8&lt;=$G12),(AP12+BV12+DC12),0)</f>
        <v>5</v>
      </c>
      <c r="EK12" s="247">
        <f t="shared" si="146"/>
        <v>5</v>
      </c>
      <c r="EL12" s="247">
        <f t="shared" si="146"/>
        <v>5</v>
      </c>
      <c r="EM12" s="247">
        <f t="shared" si="146"/>
        <v>4</v>
      </c>
      <c r="EN12" s="247">
        <f t="shared" si="146"/>
        <v>4</v>
      </c>
      <c r="EO12" s="247">
        <f t="shared" si="146"/>
        <v>1</v>
      </c>
      <c r="EP12" s="247">
        <f t="shared" si="146"/>
        <v>3</v>
      </c>
      <c r="EQ12" s="247">
        <f t="shared" si="146"/>
        <v>5</v>
      </c>
      <c r="ER12" s="247">
        <f t="shared" si="146"/>
        <v>5</v>
      </c>
      <c r="ES12" s="247">
        <f t="shared" si="146"/>
        <v>5</v>
      </c>
      <c r="ET12" s="247">
        <f t="shared" si="146"/>
        <v>4</v>
      </c>
      <c r="EU12" s="247">
        <f t="shared" si="146"/>
        <v>4</v>
      </c>
      <c r="EV12" s="248">
        <f t="shared" si="146"/>
        <v>1</v>
      </c>
      <c r="EW12" s="267">
        <f>IF(FI12&gt;0,FI12,CI12)</f>
        <v>77</v>
      </c>
      <c r="EX12" s="268">
        <f>IF(FJ12&gt;0,FJ12,(DP12+BC12))</f>
        <v>40</v>
      </c>
      <c r="EY12" s="258">
        <f>EW12+EX12</f>
        <v>117</v>
      </c>
      <c r="EZ12" s="215"/>
      <c r="FF12" s="1" t="s">
        <v>4</v>
      </c>
      <c r="FG12" s="2">
        <v>2</v>
      </c>
      <c r="FI12" s="261"/>
      <c r="FJ12" s="261"/>
      <c r="FK12" s="264">
        <f>FI12+FJ12</f>
        <v>0</v>
      </c>
    </row>
    <row r="13" spans="2:167" ht="17.25" customHeight="1" x14ac:dyDescent="0.25">
      <c r="B13" s="1">
        <v>2</v>
      </c>
      <c r="C13" s="168">
        <f t="shared" ref="C13:C31" si="147">IF(D13&lt;&gt;"",B13,"")</f>
        <v>2</v>
      </c>
      <c r="D13" s="172" t="s">
        <v>54</v>
      </c>
      <c r="E13" s="126">
        <v>765625</v>
      </c>
      <c r="F13" s="127">
        <v>42706</v>
      </c>
      <c r="G13" s="127">
        <v>42969</v>
      </c>
      <c r="H13" s="173" t="s">
        <v>57</v>
      </c>
      <c r="I13" s="226">
        <v>4</v>
      </c>
      <c r="J13" s="231"/>
      <c r="K13" s="239">
        <v>4</v>
      </c>
      <c r="L13" s="240"/>
      <c r="M13" s="239">
        <v>4</v>
      </c>
      <c r="N13" s="240"/>
      <c r="O13" s="239">
        <v>4</v>
      </c>
      <c r="P13" s="240"/>
      <c r="Q13" s="239">
        <v>4</v>
      </c>
      <c r="R13" s="240"/>
      <c r="S13" s="503">
        <v>4</v>
      </c>
      <c r="T13" s="504"/>
      <c r="U13" s="503"/>
      <c r="V13" s="505"/>
      <c r="W13" s="163"/>
      <c r="X13" s="129">
        <f t="shared" si="137"/>
        <v>0</v>
      </c>
      <c r="Y13" s="129">
        <f t="shared" si="137"/>
        <v>0</v>
      </c>
      <c r="Z13" s="129">
        <f t="shared" si="137"/>
        <v>0</v>
      </c>
      <c r="AA13" s="129">
        <f t="shared" si="137"/>
        <v>0</v>
      </c>
      <c r="AB13" s="129">
        <f t="shared" si="137"/>
        <v>0</v>
      </c>
      <c r="AC13" s="129">
        <f t="shared" si="137"/>
        <v>0</v>
      </c>
      <c r="AD13" s="129">
        <f t="shared" si="137"/>
        <v>0</v>
      </c>
      <c r="AE13" s="129">
        <f t="shared" si="137"/>
        <v>0</v>
      </c>
      <c r="AF13" s="129">
        <f t="shared" si="137"/>
        <v>0</v>
      </c>
      <c r="AG13" s="129">
        <f t="shared" si="137"/>
        <v>0</v>
      </c>
      <c r="AH13" s="129">
        <f t="shared" si="138"/>
        <v>0</v>
      </c>
      <c r="AI13" s="129">
        <f t="shared" si="138"/>
        <v>0</v>
      </c>
      <c r="AJ13" s="129">
        <f t="shared" si="138"/>
        <v>0</v>
      </c>
      <c r="AK13" s="129">
        <f t="shared" si="138"/>
        <v>0</v>
      </c>
      <c r="AL13" s="129">
        <f t="shared" si="138"/>
        <v>0</v>
      </c>
      <c r="AM13" s="129">
        <f t="shared" si="138"/>
        <v>0</v>
      </c>
      <c r="AN13" s="129">
        <f t="shared" si="138"/>
        <v>0</v>
      </c>
      <c r="AO13" s="129">
        <f t="shared" si="138"/>
        <v>0</v>
      </c>
      <c r="AP13" s="129">
        <f t="shared" si="138"/>
        <v>0</v>
      </c>
      <c r="AQ13" s="129">
        <f t="shared" si="138"/>
        <v>0</v>
      </c>
      <c r="AR13" s="129">
        <f t="shared" si="139"/>
        <v>0</v>
      </c>
      <c r="AS13" s="129">
        <f t="shared" si="139"/>
        <v>0</v>
      </c>
      <c r="AT13" s="129">
        <f t="shared" si="139"/>
        <v>0</v>
      </c>
      <c r="AU13" s="129">
        <f t="shared" si="139"/>
        <v>0</v>
      </c>
      <c r="AV13" s="129">
        <f t="shared" si="139"/>
        <v>0</v>
      </c>
      <c r="AW13" s="129">
        <f t="shared" si="139"/>
        <v>0</v>
      </c>
      <c r="AX13" s="129">
        <f t="shared" si="139"/>
        <v>0</v>
      </c>
      <c r="AY13" s="129">
        <f t="shared" si="139"/>
        <v>0</v>
      </c>
      <c r="AZ13" s="129">
        <f t="shared" si="139"/>
        <v>0</v>
      </c>
      <c r="BA13" s="129">
        <f t="shared" si="139"/>
        <v>0</v>
      </c>
      <c r="BB13" s="130">
        <f t="shared" si="139"/>
        <v>0</v>
      </c>
      <c r="BC13" s="128">
        <f t="shared" ref="BC13:BC31" si="148">SUM(X13:BB13)</f>
        <v>0</v>
      </c>
      <c r="BD13" s="129">
        <f t="shared" si="140"/>
        <v>0</v>
      </c>
      <c r="BE13" s="129">
        <f t="shared" si="140"/>
        <v>4</v>
      </c>
      <c r="BF13" s="129">
        <f t="shared" si="140"/>
        <v>4</v>
      </c>
      <c r="BG13" s="129">
        <f t="shared" si="140"/>
        <v>4</v>
      </c>
      <c r="BH13" s="129">
        <f t="shared" si="140"/>
        <v>4</v>
      </c>
      <c r="BI13" s="129">
        <f t="shared" si="140"/>
        <v>4</v>
      </c>
      <c r="BJ13" s="129">
        <f t="shared" si="140"/>
        <v>0</v>
      </c>
      <c r="BK13" s="129">
        <f t="shared" si="140"/>
        <v>0</v>
      </c>
      <c r="BL13" s="129">
        <f t="shared" si="140"/>
        <v>4</v>
      </c>
      <c r="BM13" s="129">
        <f t="shared" si="140"/>
        <v>4</v>
      </c>
      <c r="BN13" s="129">
        <f t="shared" si="141"/>
        <v>4</v>
      </c>
      <c r="BO13" s="129">
        <f t="shared" si="141"/>
        <v>4</v>
      </c>
      <c r="BP13" s="129">
        <f t="shared" si="141"/>
        <v>4</v>
      </c>
      <c r="BQ13" s="129">
        <f t="shared" si="141"/>
        <v>0</v>
      </c>
      <c r="BR13" s="129">
        <f t="shared" si="141"/>
        <v>0</v>
      </c>
      <c r="BS13" s="129">
        <f t="shared" si="141"/>
        <v>4</v>
      </c>
      <c r="BT13" s="129">
        <f t="shared" si="141"/>
        <v>4</v>
      </c>
      <c r="BU13" s="129">
        <f t="shared" si="141"/>
        <v>4</v>
      </c>
      <c r="BV13" s="129">
        <f t="shared" si="141"/>
        <v>4</v>
      </c>
      <c r="BW13" s="129">
        <f t="shared" si="141"/>
        <v>4</v>
      </c>
      <c r="BX13" s="129">
        <f t="shared" si="142"/>
        <v>0</v>
      </c>
      <c r="BY13" s="129">
        <f t="shared" si="142"/>
        <v>0</v>
      </c>
      <c r="BZ13" s="129">
        <f t="shared" si="142"/>
        <v>4</v>
      </c>
      <c r="CA13" s="129">
        <f t="shared" si="142"/>
        <v>4</v>
      </c>
      <c r="CB13" s="129">
        <f t="shared" si="142"/>
        <v>4</v>
      </c>
      <c r="CC13" s="129">
        <f t="shared" si="142"/>
        <v>4</v>
      </c>
      <c r="CD13" s="129">
        <f t="shared" si="142"/>
        <v>4</v>
      </c>
      <c r="CE13" s="129">
        <f t="shared" si="142"/>
        <v>0</v>
      </c>
      <c r="CF13" s="129">
        <f t="shared" si="142"/>
        <v>0</v>
      </c>
      <c r="CG13" s="129">
        <f t="shared" si="142"/>
        <v>4</v>
      </c>
      <c r="CH13" s="130">
        <f t="shared" si="142"/>
        <v>4</v>
      </c>
      <c r="CI13" s="128">
        <f t="shared" ref="CI13:CI31" si="149">SUM(BD13:CH13)</f>
        <v>88</v>
      </c>
      <c r="CJ13" s="131">
        <v>4</v>
      </c>
      <c r="CK13" s="132">
        <f t="shared" ref="CK13:CZ28" si="150">IF(AND(CK$8&gt;=$F13,CK$8&lt;=$G13),(IF((ISERROR((IF(OR(CK$10="CmtGÜNDÜZ",CK$10="PazGÜNDÜZ"),(HLOOKUP(CK$10,$I$10:$V$31,$CJ13,0)),"")+IF(OR(CK$10="CmtGÜNDÜZ",CK$10="PazGÜNDÜZ"),(HLOOKUP(CK$11,$I$10:$V$31,$CJ13,0)),"")))),0,(IF(OR(CK$10="CmtGÜNDÜZ",CK$10="PazGÜNDÜZ"),(HLOOKUP(CK$10,$I$10:$V$31,$CJ13,0)),"")+IF(OR(CK$10="CmtGÜNDÜZ",CK$10="PazGÜNDÜZ"),(HLOOKUP(CK$11,$I$10:$V$31,$CJ13,0)),"")))),0)</f>
        <v>0</v>
      </c>
      <c r="CL13" s="132">
        <f t="shared" si="143"/>
        <v>0</v>
      </c>
      <c r="CM13" s="132">
        <f t="shared" si="143"/>
        <v>0</v>
      </c>
      <c r="CN13" s="132">
        <f t="shared" si="143"/>
        <v>0</v>
      </c>
      <c r="CO13" s="132">
        <f t="shared" si="143"/>
        <v>0</v>
      </c>
      <c r="CP13" s="132">
        <f t="shared" si="143"/>
        <v>0</v>
      </c>
      <c r="CQ13" s="132">
        <f t="shared" si="143"/>
        <v>4</v>
      </c>
      <c r="CR13" s="132">
        <f t="shared" si="143"/>
        <v>0</v>
      </c>
      <c r="CS13" s="132">
        <f t="shared" si="143"/>
        <v>0</v>
      </c>
      <c r="CT13" s="132">
        <f t="shared" si="143"/>
        <v>0</v>
      </c>
      <c r="CU13" s="132">
        <f t="shared" si="143"/>
        <v>0</v>
      </c>
      <c r="CV13" s="132">
        <f t="shared" si="143"/>
        <v>0</v>
      </c>
      <c r="CW13" s="132">
        <f t="shared" si="143"/>
        <v>0</v>
      </c>
      <c r="CX13" s="132">
        <f t="shared" si="143"/>
        <v>4</v>
      </c>
      <c r="CY13" s="132">
        <f t="shared" si="143"/>
        <v>0</v>
      </c>
      <c r="CZ13" s="132">
        <f t="shared" si="143"/>
        <v>0</v>
      </c>
      <c r="DA13" s="132">
        <f t="shared" si="143"/>
        <v>0</v>
      </c>
      <c r="DB13" s="132">
        <f t="shared" si="144"/>
        <v>0</v>
      </c>
      <c r="DC13" s="132">
        <f t="shared" si="144"/>
        <v>0</v>
      </c>
      <c r="DD13" s="132">
        <f t="shared" si="144"/>
        <v>0</v>
      </c>
      <c r="DE13" s="132">
        <f t="shared" si="144"/>
        <v>4</v>
      </c>
      <c r="DF13" s="132">
        <f t="shared" si="144"/>
        <v>0</v>
      </c>
      <c r="DG13" s="132">
        <f t="shared" si="144"/>
        <v>0</v>
      </c>
      <c r="DH13" s="132">
        <f t="shared" si="144"/>
        <v>0</v>
      </c>
      <c r="DI13" s="132">
        <f t="shared" si="144"/>
        <v>0</v>
      </c>
      <c r="DJ13" s="132">
        <f t="shared" si="144"/>
        <v>0</v>
      </c>
      <c r="DK13" s="132">
        <f t="shared" si="144"/>
        <v>0</v>
      </c>
      <c r="DL13" s="132">
        <f t="shared" si="144"/>
        <v>4</v>
      </c>
      <c r="DM13" s="132">
        <f t="shared" si="144"/>
        <v>0</v>
      </c>
      <c r="DN13" s="132">
        <f t="shared" si="144"/>
        <v>0</v>
      </c>
      <c r="DO13" s="132">
        <f t="shared" si="144"/>
        <v>0</v>
      </c>
      <c r="DP13" s="130">
        <f t="shared" ref="DP13:DP31" si="151">SUM(CK13:DO13)</f>
        <v>16</v>
      </c>
      <c r="DQ13" s="192"/>
      <c r="DR13" s="249">
        <f t="shared" ref="DR13:EG28" si="152">IF(AND(DR$8&gt;=$F13,DR$8&lt;=$G13),(X13+BD13+CK13),0)</f>
        <v>0</v>
      </c>
      <c r="DS13" s="250">
        <f t="shared" si="152"/>
        <v>4</v>
      </c>
      <c r="DT13" s="250">
        <f t="shared" si="145"/>
        <v>4</v>
      </c>
      <c r="DU13" s="250">
        <f t="shared" si="145"/>
        <v>4</v>
      </c>
      <c r="DV13" s="250">
        <f t="shared" si="145"/>
        <v>4</v>
      </c>
      <c r="DW13" s="250">
        <f t="shared" si="145"/>
        <v>4</v>
      </c>
      <c r="DX13" s="250">
        <f t="shared" si="145"/>
        <v>4</v>
      </c>
      <c r="DY13" s="250">
        <f t="shared" si="145"/>
        <v>0</v>
      </c>
      <c r="DZ13" s="250">
        <f t="shared" si="145"/>
        <v>4</v>
      </c>
      <c r="EA13" s="250">
        <f t="shared" si="145"/>
        <v>4</v>
      </c>
      <c r="EB13" s="250">
        <f t="shared" si="145"/>
        <v>4</v>
      </c>
      <c r="EC13" s="250">
        <f t="shared" si="145"/>
        <v>4</v>
      </c>
      <c r="ED13" s="250">
        <f t="shared" si="145"/>
        <v>4</v>
      </c>
      <c r="EE13" s="250">
        <f t="shared" si="145"/>
        <v>4</v>
      </c>
      <c r="EF13" s="250">
        <f t="shared" si="145"/>
        <v>0</v>
      </c>
      <c r="EG13" s="250">
        <f t="shared" si="145"/>
        <v>4</v>
      </c>
      <c r="EH13" s="250">
        <f t="shared" si="145"/>
        <v>4</v>
      </c>
      <c r="EI13" s="250">
        <f t="shared" si="145"/>
        <v>4</v>
      </c>
      <c r="EJ13" s="250">
        <f t="shared" si="146"/>
        <v>4</v>
      </c>
      <c r="EK13" s="250">
        <f t="shared" si="146"/>
        <v>4</v>
      </c>
      <c r="EL13" s="250">
        <f t="shared" si="146"/>
        <v>4</v>
      </c>
      <c r="EM13" s="250">
        <f t="shared" si="146"/>
        <v>0</v>
      </c>
      <c r="EN13" s="250">
        <f t="shared" si="146"/>
        <v>4</v>
      </c>
      <c r="EO13" s="250">
        <f t="shared" si="146"/>
        <v>4</v>
      </c>
      <c r="EP13" s="250">
        <f t="shared" si="146"/>
        <v>4</v>
      </c>
      <c r="EQ13" s="250">
        <f t="shared" si="146"/>
        <v>4</v>
      </c>
      <c r="ER13" s="250">
        <f t="shared" si="146"/>
        <v>4</v>
      </c>
      <c r="ES13" s="250">
        <f t="shared" si="146"/>
        <v>4</v>
      </c>
      <c r="ET13" s="250">
        <f t="shared" si="146"/>
        <v>0</v>
      </c>
      <c r="EU13" s="250">
        <f t="shared" si="146"/>
        <v>4</v>
      </c>
      <c r="EV13" s="251">
        <f t="shared" si="146"/>
        <v>4</v>
      </c>
      <c r="EW13" s="269">
        <f t="shared" ref="EW13:EW31" si="153">IF(FI13&gt;0,FI13,CI13)</f>
        <v>88</v>
      </c>
      <c r="EX13" s="270">
        <f t="shared" ref="EX13:EX31" si="154">IF(FJ13&gt;0,FJ13,(DP13+BC13))</f>
        <v>16</v>
      </c>
      <c r="EY13" s="259">
        <f t="shared" ref="EY13:EY31" si="155">EW13+EX13</f>
        <v>104</v>
      </c>
      <c r="EZ13" s="216"/>
      <c r="FF13" s="1" t="s">
        <v>5</v>
      </c>
      <c r="FG13" s="2">
        <v>3</v>
      </c>
      <c r="FI13" s="262"/>
      <c r="FJ13" s="262"/>
      <c r="FK13" s="265">
        <f t="shared" ref="FK13:FK31" si="156">FI13+FJ13</f>
        <v>0</v>
      </c>
    </row>
    <row r="14" spans="2:167" ht="17.25" customHeight="1" x14ac:dyDescent="0.25">
      <c r="B14" s="1">
        <v>3</v>
      </c>
      <c r="C14" s="168">
        <f t="shared" si="147"/>
        <v>3</v>
      </c>
      <c r="D14" s="172" t="s">
        <v>55</v>
      </c>
      <c r="E14" s="126">
        <v>747291</v>
      </c>
      <c r="F14" s="127">
        <v>42692</v>
      </c>
      <c r="G14" s="127">
        <v>42803</v>
      </c>
      <c r="H14" s="173" t="s">
        <v>58</v>
      </c>
      <c r="I14" s="226">
        <v>3</v>
      </c>
      <c r="J14" s="231">
        <v>1</v>
      </c>
      <c r="K14" s="239">
        <v>3</v>
      </c>
      <c r="L14" s="240">
        <v>2</v>
      </c>
      <c r="M14" s="239">
        <v>3</v>
      </c>
      <c r="N14" s="240">
        <v>2</v>
      </c>
      <c r="O14" s="239">
        <v>3</v>
      </c>
      <c r="P14" s="240">
        <v>1</v>
      </c>
      <c r="Q14" s="239">
        <v>3</v>
      </c>
      <c r="R14" s="240">
        <v>2</v>
      </c>
      <c r="S14" s="503"/>
      <c r="T14" s="504"/>
      <c r="U14" s="503"/>
      <c r="V14" s="505"/>
      <c r="W14" s="163"/>
      <c r="X14" s="129">
        <f t="shared" si="137"/>
        <v>0</v>
      </c>
      <c r="Y14" s="129">
        <f t="shared" si="137"/>
        <v>1</v>
      </c>
      <c r="Z14" s="129">
        <f t="shared" si="137"/>
        <v>2</v>
      </c>
      <c r="AA14" s="129">
        <f t="shared" si="137"/>
        <v>2</v>
      </c>
      <c r="AB14" s="129">
        <f t="shared" si="137"/>
        <v>1</v>
      </c>
      <c r="AC14" s="129">
        <f t="shared" si="137"/>
        <v>2</v>
      </c>
      <c r="AD14" s="129">
        <f t="shared" si="137"/>
        <v>0</v>
      </c>
      <c r="AE14" s="129">
        <f t="shared" si="137"/>
        <v>0</v>
      </c>
      <c r="AF14" s="129">
        <f t="shared" si="137"/>
        <v>1</v>
      </c>
      <c r="AG14" s="129">
        <f t="shared" si="137"/>
        <v>2</v>
      </c>
      <c r="AH14" s="129">
        <f t="shared" si="138"/>
        <v>2</v>
      </c>
      <c r="AI14" s="129">
        <f t="shared" si="138"/>
        <v>1</v>
      </c>
      <c r="AJ14" s="129">
        <f t="shared" si="138"/>
        <v>2</v>
      </c>
      <c r="AK14" s="129">
        <f t="shared" si="138"/>
        <v>0</v>
      </c>
      <c r="AL14" s="129">
        <f t="shared" si="138"/>
        <v>0</v>
      </c>
      <c r="AM14" s="129">
        <f t="shared" si="138"/>
        <v>1</v>
      </c>
      <c r="AN14" s="129">
        <f t="shared" si="138"/>
        <v>2</v>
      </c>
      <c r="AO14" s="129">
        <f t="shared" si="138"/>
        <v>2</v>
      </c>
      <c r="AP14" s="129">
        <f t="shared" si="138"/>
        <v>1</v>
      </c>
      <c r="AQ14" s="129">
        <f t="shared" si="138"/>
        <v>2</v>
      </c>
      <c r="AR14" s="129">
        <f t="shared" si="139"/>
        <v>0</v>
      </c>
      <c r="AS14" s="129">
        <f t="shared" si="139"/>
        <v>0</v>
      </c>
      <c r="AT14" s="129">
        <f t="shared" si="139"/>
        <v>1</v>
      </c>
      <c r="AU14" s="129">
        <f t="shared" si="139"/>
        <v>2</v>
      </c>
      <c r="AV14" s="129">
        <f t="shared" si="139"/>
        <v>2</v>
      </c>
      <c r="AW14" s="129">
        <f t="shared" si="139"/>
        <v>1</v>
      </c>
      <c r="AX14" s="129">
        <f t="shared" si="139"/>
        <v>2</v>
      </c>
      <c r="AY14" s="129">
        <f t="shared" si="139"/>
        <v>0</v>
      </c>
      <c r="AZ14" s="129">
        <f t="shared" si="139"/>
        <v>0</v>
      </c>
      <c r="BA14" s="129">
        <f t="shared" si="139"/>
        <v>1</v>
      </c>
      <c r="BB14" s="130">
        <f t="shared" si="139"/>
        <v>2</v>
      </c>
      <c r="BC14" s="128">
        <f t="shared" si="148"/>
        <v>35</v>
      </c>
      <c r="BD14" s="129">
        <f t="shared" si="140"/>
        <v>0</v>
      </c>
      <c r="BE14" s="129">
        <f t="shared" si="140"/>
        <v>3</v>
      </c>
      <c r="BF14" s="129">
        <f t="shared" si="140"/>
        <v>3</v>
      </c>
      <c r="BG14" s="129">
        <f t="shared" si="140"/>
        <v>3</v>
      </c>
      <c r="BH14" s="129">
        <f t="shared" si="140"/>
        <v>3</v>
      </c>
      <c r="BI14" s="129">
        <f t="shared" si="140"/>
        <v>3</v>
      </c>
      <c r="BJ14" s="129">
        <f t="shared" si="140"/>
        <v>0</v>
      </c>
      <c r="BK14" s="129">
        <f t="shared" si="140"/>
        <v>0</v>
      </c>
      <c r="BL14" s="129">
        <f t="shared" si="140"/>
        <v>3</v>
      </c>
      <c r="BM14" s="129">
        <f t="shared" si="140"/>
        <v>3</v>
      </c>
      <c r="BN14" s="129">
        <f t="shared" si="141"/>
        <v>3</v>
      </c>
      <c r="BO14" s="129">
        <f t="shared" si="141"/>
        <v>3</v>
      </c>
      <c r="BP14" s="129">
        <f t="shared" si="141"/>
        <v>3</v>
      </c>
      <c r="BQ14" s="129">
        <f t="shared" si="141"/>
        <v>0</v>
      </c>
      <c r="BR14" s="129">
        <f t="shared" si="141"/>
        <v>0</v>
      </c>
      <c r="BS14" s="129">
        <f t="shared" si="141"/>
        <v>3</v>
      </c>
      <c r="BT14" s="129">
        <f t="shared" si="141"/>
        <v>3</v>
      </c>
      <c r="BU14" s="129">
        <f t="shared" si="141"/>
        <v>3</v>
      </c>
      <c r="BV14" s="129">
        <f t="shared" si="141"/>
        <v>3</v>
      </c>
      <c r="BW14" s="129">
        <f t="shared" si="141"/>
        <v>3</v>
      </c>
      <c r="BX14" s="129">
        <f t="shared" si="142"/>
        <v>0</v>
      </c>
      <c r="BY14" s="129">
        <f t="shared" si="142"/>
        <v>0</v>
      </c>
      <c r="BZ14" s="129">
        <f t="shared" si="142"/>
        <v>3</v>
      </c>
      <c r="CA14" s="129">
        <f t="shared" si="142"/>
        <v>3</v>
      </c>
      <c r="CB14" s="129">
        <f t="shared" si="142"/>
        <v>3</v>
      </c>
      <c r="CC14" s="129">
        <f t="shared" si="142"/>
        <v>3</v>
      </c>
      <c r="CD14" s="129">
        <f t="shared" si="142"/>
        <v>3</v>
      </c>
      <c r="CE14" s="129">
        <f t="shared" si="142"/>
        <v>0</v>
      </c>
      <c r="CF14" s="129">
        <f t="shared" si="142"/>
        <v>0</v>
      </c>
      <c r="CG14" s="129">
        <f t="shared" si="142"/>
        <v>3</v>
      </c>
      <c r="CH14" s="130">
        <f t="shared" si="142"/>
        <v>3</v>
      </c>
      <c r="CI14" s="128">
        <f t="shared" si="149"/>
        <v>66</v>
      </c>
      <c r="CJ14" s="131">
        <v>5</v>
      </c>
      <c r="CK14" s="132">
        <f t="shared" si="150"/>
        <v>0</v>
      </c>
      <c r="CL14" s="132">
        <f t="shared" si="143"/>
        <v>0</v>
      </c>
      <c r="CM14" s="132">
        <f t="shared" si="143"/>
        <v>0</v>
      </c>
      <c r="CN14" s="132">
        <f t="shared" si="143"/>
        <v>0</v>
      </c>
      <c r="CO14" s="132">
        <f t="shared" si="143"/>
        <v>0</v>
      </c>
      <c r="CP14" s="132">
        <f t="shared" si="143"/>
        <v>0</v>
      </c>
      <c r="CQ14" s="132">
        <f t="shared" si="143"/>
        <v>0</v>
      </c>
      <c r="CR14" s="132">
        <f t="shared" si="143"/>
        <v>0</v>
      </c>
      <c r="CS14" s="132">
        <f t="shared" si="143"/>
        <v>0</v>
      </c>
      <c r="CT14" s="132">
        <f t="shared" si="143"/>
        <v>0</v>
      </c>
      <c r="CU14" s="132">
        <f t="shared" si="143"/>
        <v>0</v>
      </c>
      <c r="CV14" s="132">
        <f t="shared" si="143"/>
        <v>0</v>
      </c>
      <c r="CW14" s="132">
        <f t="shared" si="143"/>
        <v>0</v>
      </c>
      <c r="CX14" s="132">
        <f t="shared" si="143"/>
        <v>0</v>
      </c>
      <c r="CY14" s="132">
        <f t="shared" si="143"/>
        <v>0</v>
      </c>
      <c r="CZ14" s="132">
        <f t="shared" si="143"/>
        <v>0</v>
      </c>
      <c r="DA14" s="132">
        <f t="shared" si="143"/>
        <v>0</v>
      </c>
      <c r="DB14" s="132">
        <f t="shared" si="144"/>
        <v>0</v>
      </c>
      <c r="DC14" s="132">
        <f t="shared" si="144"/>
        <v>0</v>
      </c>
      <c r="DD14" s="132">
        <f t="shared" si="144"/>
        <v>0</v>
      </c>
      <c r="DE14" s="132">
        <f t="shared" si="144"/>
        <v>0</v>
      </c>
      <c r="DF14" s="132">
        <f t="shared" si="144"/>
        <v>0</v>
      </c>
      <c r="DG14" s="132">
        <f t="shared" si="144"/>
        <v>0</v>
      </c>
      <c r="DH14" s="132">
        <f t="shared" si="144"/>
        <v>0</v>
      </c>
      <c r="DI14" s="132">
        <f t="shared" si="144"/>
        <v>0</v>
      </c>
      <c r="DJ14" s="132">
        <f t="shared" si="144"/>
        <v>0</v>
      </c>
      <c r="DK14" s="132">
        <f t="shared" si="144"/>
        <v>0</v>
      </c>
      <c r="DL14" s="132">
        <f t="shared" si="144"/>
        <v>0</v>
      </c>
      <c r="DM14" s="132">
        <f t="shared" si="144"/>
        <v>0</v>
      </c>
      <c r="DN14" s="132">
        <f t="shared" si="144"/>
        <v>0</v>
      </c>
      <c r="DO14" s="132">
        <f t="shared" si="144"/>
        <v>0</v>
      </c>
      <c r="DP14" s="130">
        <f t="shared" si="151"/>
        <v>0</v>
      </c>
      <c r="DQ14" s="192"/>
      <c r="DR14" s="249">
        <f>IF(AND(DR$8&gt;=$F14,DR$8&lt;=$G14),(X14+BD14+CK14),0)</f>
        <v>0</v>
      </c>
      <c r="DS14" s="250">
        <f t="shared" si="152"/>
        <v>4</v>
      </c>
      <c r="DT14" s="250">
        <f t="shared" si="145"/>
        <v>5</v>
      </c>
      <c r="DU14" s="250">
        <f t="shared" si="145"/>
        <v>5</v>
      </c>
      <c r="DV14" s="250">
        <f t="shared" si="145"/>
        <v>4</v>
      </c>
      <c r="DW14" s="250">
        <f t="shared" si="145"/>
        <v>5</v>
      </c>
      <c r="DX14" s="250">
        <f t="shared" si="145"/>
        <v>0</v>
      </c>
      <c r="DY14" s="250">
        <f t="shared" si="145"/>
        <v>0</v>
      </c>
      <c r="DZ14" s="250">
        <f t="shared" si="145"/>
        <v>4</v>
      </c>
      <c r="EA14" s="250">
        <f t="shared" si="145"/>
        <v>5</v>
      </c>
      <c r="EB14" s="250">
        <f t="shared" si="145"/>
        <v>5</v>
      </c>
      <c r="EC14" s="250">
        <f t="shared" si="145"/>
        <v>4</v>
      </c>
      <c r="ED14" s="250">
        <f t="shared" si="145"/>
        <v>5</v>
      </c>
      <c r="EE14" s="250">
        <f t="shared" si="145"/>
        <v>0</v>
      </c>
      <c r="EF14" s="250">
        <f t="shared" si="145"/>
        <v>0</v>
      </c>
      <c r="EG14" s="250">
        <f t="shared" si="145"/>
        <v>4</v>
      </c>
      <c r="EH14" s="250">
        <f t="shared" si="145"/>
        <v>5</v>
      </c>
      <c r="EI14" s="250">
        <f t="shared" si="145"/>
        <v>5</v>
      </c>
      <c r="EJ14" s="250">
        <f t="shared" si="146"/>
        <v>4</v>
      </c>
      <c r="EK14" s="250">
        <f t="shared" si="146"/>
        <v>5</v>
      </c>
      <c r="EL14" s="250">
        <f t="shared" si="146"/>
        <v>0</v>
      </c>
      <c r="EM14" s="250">
        <f t="shared" si="146"/>
        <v>0</v>
      </c>
      <c r="EN14" s="250">
        <f t="shared" si="146"/>
        <v>4</v>
      </c>
      <c r="EO14" s="250">
        <f t="shared" si="146"/>
        <v>5</v>
      </c>
      <c r="EP14" s="250">
        <f t="shared" si="146"/>
        <v>5</v>
      </c>
      <c r="EQ14" s="250">
        <f t="shared" si="146"/>
        <v>4</v>
      </c>
      <c r="ER14" s="250">
        <f t="shared" si="146"/>
        <v>5</v>
      </c>
      <c r="ES14" s="250">
        <f t="shared" si="146"/>
        <v>0</v>
      </c>
      <c r="ET14" s="250">
        <f t="shared" si="146"/>
        <v>0</v>
      </c>
      <c r="EU14" s="250">
        <f t="shared" si="146"/>
        <v>4</v>
      </c>
      <c r="EV14" s="251">
        <f t="shared" si="146"/>
        <v>5</v>
      </c>
      <c r="EW14" s="269">
        <f t="shared" si="153"/>
        <v>66</v>
      </c>
      <c r="EX14" s="270">
        <f t="shared" si="154"/>
        <v>35</v>
      </c>
      <c r="EY14" s="259">
        <f t="shared" si="155"/>
        <v>101</v>
      </c>
      <c r="EZ14" s="216"/>
      <c r="FF14" s="1" t="s">
        <v>6</v>
      </c>
      <c r="FG14" s="2">
        <v>4</v>
      </c>
      <c r="FI14" s="262"/>
      <c r="FJ14" s="262"/>
      <c r="FK14" s="265">
        <f t="shared" si="156"/>
        <v>0</v>
      </c>
    </row>
    <row r="15" spans="2:167" ht="17.25" customHeight="1" x14ac:dyDescent="0.25">
      <c r="B15" s="1">
        <v>4</v>
      </c>
      <c r="C15" s="168">
        <f t="shared" si="147"/>
        <v>4</v>
      </c>
      <c r="D15" s="172" t="s">
        <v>55</v>
      </c>
      <c r="E15" s="126">
        <v>747314</v>
      </c>
      <c r="F15" s="127">
        <v>42692</v>
      </c>
      <c r="G15" s="127">
        <v>42803</v>
      </c>
      <c r="H15" s="173" t="s">
        <v>58</v>
      </c>
      <c r="I15" s="226">
        <v>4</v>
      </c>
      <c r="J15" s="231">
        <v>2</v>
      </c>
      <c r="K15" s="239">
        <v>4</v>
      </c>
      <c r="L15" s="240">
        <v>2</v>
      </c>
      <c r="M15" s="239">
        <v>4</v>
      </c>
      <c r="N15" s="240">
        <v>2</v>
      </c>
      <c r="O15" s="239">
        <v>4</v>
      </c>
      <c r="P15" s="240">
        <v>2</v>
      </c>
      <c r="Q15" s="239">
        <v>4</v>
      </c>
      <c r="R15" s="240">
        <v>2</v>
      </c>
      <c r="S15" s="503">
        <v>4</v>
      </c>
      <c r="T15" s="504">
        <v>2</v>
      </c>
      <c r="U15" s="503"/>
      <c r="V15" s="505"/>
      <c r="W15" s="163"/>
      <c r="X15" s="129">
        <f t="shared" si="137"/>
        <v>0</v>
      </c>
      <c r="Y15" s="129">
        <f t="shared" si="137"/>
        <v>2</v>
      </c>
      <c r="Z15" s="129">
        <f t="shared" si="137"/>
        <v>2</v>
      </c>
      <c r="AA15" s="129">
        <f t="shared" si="137"/>
        <v>2</v>
      </c>
      <c r="AB15" s="129">
        <f t="shared" si="137"/>
        <v>2</v>
      </c>
      <c r="AC15" s="129">
        <f t="shared" si="137"/>
        <v>2</v>
      </c>
      <c r="AD15" s="129">
        <f t="shared" si="137"/>
        <v>0</v>
      </c>
      <c r="AE15" s="129">
        <f t="shared" si="137"/>
        <v>0</v>
      </c>
      <c r="AF15" s="129">
        <f t="shared" si="137"/>
        <v>2</v>
      </c>
      <c r="AG15" s="129">
        <f t="shared" si="137"/>
        <v>2</v>
      </c>
      <c r="AH15" s="129">
        <f t="shared" si="138"/>
        <v>2</v>
      </c>
      <c r="AI15" s="129">
        <f t="shared" si="138"/>
        <v>2</v>
      </c>
      <c r="AJ15" s="129">
        <f t="shared" si="138"/>
        <v>2</v>
      </c>
      <c r="AK15" s="129">
        <f t="shared" si="138"/>
        <v>0</v>
      </c>
      <c r="AL15" s="129">
        <f t="shared" si="138"/>
        <v>0</v>
      </c>
      <c r="AM15" s="129">
        <f t="shared" si="138"/>
        <v>2</v>
      </c>
      <c r="AN15" s="129">
        <f t="shared" si="138"/>
        <v>2</v>
      </c>
      <c r="AO15" s="129">
        <f t="shared" si="138"/>
        <v>2</v>
      </c>
      <c r="AP15" s="129">
        <f t="shared" si="138"/>
        <v>2</v>
      </c>
      <c r="AQ15" s="129">
        <f t="shared" si="138"/>
        <v>2</v>
      </c>
      <c r="AR15" s="129">
        <f t="shared" si="139"/>
        <v>0</v>
      </c>
      <c r="AS15" s="129">
        <f t="shared" si="139"/>
        <v>0</v>
      </c>
      <c r="AT15" s="129">
        <f t="shared" si="139"/>
        <v>2</v>
      </c>
      <c r="AU15" s="129">
        <f t="shared" si="139"/>
        <v>2</v>
      </c>
      <c r="AV15" s="129">
        <f t="shared" si="139"/>
        <v>2</v>
      </c>
      <c r="AW15" s="129">
        <f t="shared" si="139"/>
        <v>2</v>
      </c>
      <c r="AX15" s="129">
        <f t="shared" si="139"/>
        <v>2</v>
      </c>
      <c r="AY15" s="129">
        <f t="shared" si="139"/>
        <v>0</v>
      </c>
      <c r="AZ15" s="129">
        <f t="shared" si="139"/>
        <v>0</v>
      </c>
      <c r="BA15" s="129">
        <f t="shared" si="139"/>
        <v>2</v>
      </c>
      <c r="BB15" s="130">
        <f t="shared" si="139"/>
        <v>2</v>
      </c>
      <c r="BC15" s="128">
        <f t="shared" si="148"/>
        <v>44</v>
      </c>
      <c r="BD15" s="129">
        <f t="shared" si="140"/>
        <v>0</v>
      </c>
      <c r="BE15" s="129">
        <f t="shared" si="140"/>
        <v>4</v>
      </c>
      <c r="BF15" s="129">
        <f t="shared" si="140"/>
        <v>4</v>
      </c>
      <c r="BG15" s="129">
        <f t="shared" si="140"/>
        <v>4</v>
      </c>
      <c r="BH15" s="129">
        <f t="shared" si="140"/>
        <v>4</v>
      </c>
      <c r="BI15" s="129">
        <f t="shared" si="140"/>
        <v>4</v>
      </c>
      <c r="BJ15" s="129">
        <f t="shared" si="140"/>
        <v>0</v>
      </c>
      <c r="BK15" s="129">
        <f t="shared" si="140"/>
        <v>0</v>
      </c>
      <c r="BL15" s="129">
        <f t="shared" si="140"/>
        <v>4</v>
      </c>
      <c r="BM15" s="129">
        <f t="shared" si="140"/>
        <v>4</v>
      </c>
      <c r="BN15" s="129">
        <f t="shared" si="141"/>
        <v>4</v>
      </c>
      <c r="BO15" s="129">
        <f t="shared" si="141"/>
        <v>4</v>
      </c>
      <c r="BP15" s="129">
        <f t="shared" si="141"/>
        <v>4</v>
      </c>
      <c r="BQ15" s="129">
        <f t="shared" si="141"/>
        <v>0</v>
      </c>
      <c r="BR15" s="129">
        <f t="shared" si="141"/>
        <v>0</v>
      </c>
      <c r="BS15" s="129">
        <f t="shared" si="141"/>
        <v>4</v>
      </c>
      <c r="BT15" s="129">
        <f t="shared" si="141"/>
        <v>4</v>
      </c>
      <c r="BU15" s="129">
        <f t="shared" si="141"/>
        <v>4</v>
      </c>
      <c r="BV15" s="129">
        <f t="shared" si="141"/>
        <v>4</v>
      </c>
      <c r="BW15" s="129">
        <f t="shared" si="141"/>
        <v>4</v>
      </c>
      <c r="BX15" s="129">
        <f t="shared" si="142"/>
        <v>0</v>
      </c>
      <c r="BY15" s="129">
        <f t="shared" si="142"/>
        <v>0</v>
      </c>
      <c r="BZ15" s="129">
        <f t="shared" si="142"/>
        <v>4</v>
      </c>
      <c r="CA15" s="129">
        <f t="shared" si="142"/>
        <v>4</v>
      </c>
      <c r="CB15" s="129">
        <f t="shared" si="142"/>
        <v>4</v>
      </c>
      <c r="CC15" s="129">
        <f t="shared" si="142"/>
        <v>4</v>
      </c>
      <c r="CD15" s="129">
        <f t="shared" si="142"/>
        <v>4</v>
      </c>
      <c r="CE15" s="129">
        <f t="shared" si="142"/>
        <v>0</v>
      </c>
      <c r="CF15" s="129">
        <f t="shared" si="142"/>
        <v>0</v>
      </c>
      <c r="CG15" s="129">
        <f t="shared" si="142"/>
        <v>4</v>
      </c>
      <c r="CH15" s="130">
        <f t="shared" si="142"/>
        <v>4</v>
      </c>
      <c r="CI15" s="128">
        <f t="shared" si="149"/>
        <v>88</v>
      </c>
      <c r="CJ15" s="131">
        <v>6</v>
      </c>
      <c r="CK15" s="132">
        <f t="shared" si="150"/>
        <v>0</v>
      </c>
      <c r="CL15" s="132">
        <f t="shared" si="143"/>
        <v>0</v>
      </c>
      <c r="CM15" s="132">
        <f t="shared" si="143"/>
        <v>0</v>
      </c>
      <c r="CN15" s="132">
        <f t="shared" si="143"/>
        <v>0</v>
      </c>
      <c r="CO15" s="132">
        <f t="shared" si="143"/>
        <v>0</v>
      </c>
      <c r="CP15" s="132">
        <f t="shared" si="143"/>
        <v>0</v>
      </c>
      <c r="CQ15" s="132">
        <f t="shared" si="143"/>
        <v>6</v>
      </c>
      <c r="CR15" s="132">
        <f t="shared" si="143"/>
        <v>0</v>
      </c>
      <c r="CS15" s="132">
        <f t="shared" si="143"/>
        <v>0</v>
      </c>
      <c r="CT15" s="132">
        <f t="shared" si="143"/>
        <v>0</v>
      </c>
      <c r="CU15" s="132">
        <f t="shared" si="143"/>
        <v>0</v>
      </c>
      <c r="CV15" s="132">
        <f t="shared" si="143"/>
        <v>0</v>
      </c>
      <c r="CW15" s="132">
        <f t="shared" si="143"/>
        <v>0</v>
      </c>
      <c r="CX15" s="132">
        <f t="shared" si="143"/>
        <v>6</v>
      </c>
      <c r="CY15" s="132">
        <f t="shared" si="143"/>
        <v>0</v>
      </c>
      <c r="CZ15" s="132">
        <f t="shared" si="143"/>
        <v>0</v>
      </c>
      <c r="DA15" s="132">
        <f t="shared" si="143"/>
        <v>0</v>
      </c>
      <c r="DB15" s="132">
        <f t="shared" si="144"/>
        <v>0</v>
      </c>
      <c r="DC15" s="132">
        <f t="shared" si="144"/>
        <v>0</v>
      </c>
      <c r="DD15" s="132">
        <f t="shared" si="144"/>
        <v>0</v>
      </c>
      <c r="DE15" s="132">
        <f t="shared" si="144"/>
        <v>6</v>
      </c>
      <c r="DF15" s="132">
        <f t="shared" si="144"/>
        <v>0</v>
      </c>
      <c r="DG15" s="132">
        <f t="shared" si="144"/>
        <v>0</v>
      </c>
      <c r="DH15" s="132">
        <f t="shared" si="144"/>
        <v>0</v>
      </c>
      <c r="DI15" s="132">
        <f t="shared" si="144"/>
        <v>0</v>
      </c>
      <c r="DJ15" s="132">
        <f t="shared" si="144"/>
        <v>0</v>
      </c>
      <c r="DK15" s="132">
        <f t="shared" si="144"/>
        <v>0</v>
      </c>
      <c r="DL15" s="132">
        <f t="shared" si="144"/>
        <v>6</v>
      </c>
      <c r="DM15" s="132">
        <f t="shared" si="144"/>
        <v>0</v>
      </c>
      <c r="DN15" s="132">
        <f t="shared" si="144"/>
        <v>0</v>
      </c>
      <c r="DO15" s="132">
        <f t="shared" si="144"/>
        <v>0</v>
      </c>
      <c r="DP15" s="130">
        <f t="shared" si="151"/>
        <v>24</v>
      </c>
      <c r="DQ15" s="192"/>
      <c r="DR15" s="249">
        <f t="shared" ref="DR15:EG31" si="157">IF(AND(DR$8&gt;=$F15,DR$8&lt;=$G15),(X15+BD15+CK15),0)</f>
        <v>0</v>
      </c>
      <c r="DS15" s="250">
        <f t="shared" si="152"/>
        <v>6</v>
      </c>
      <c r="DT15" s="250">
        <f t="shared" si="145"/>
        <v>6</v>
      </c>
      <c r="DU15" s="250">
        <f t="shared" si="145"/>
        <v>6</v>
      </c>
      <c r="DV15" s="250">
        <f t="shared" si="145"/>
        <v>6</v>
      </c>
      <c r="DW15" s="250">
        <f t="shared" si="145"/>
        <v>6</v>
      </c>
      <c r="DX15" s="250">
        <f t="shared" si="145"/>
        <v>6</v>
      </c>
      <c r="DY15" s="250">
        <f t="shared" si="145"/>
        <v>0</v>
      </c>
      <c r="DZ15" s="250">
        <f t="shared" si="145"/>
        <v>6</v>
      </c>
      <c r="EA15" s="250">
        <f t="shared" si="145"/>
        <v>6</v>
      </c>
      <c r="EB15" s="250">
        <f t="shared" si="145"/>
        <v>6</v>
      </c>
      <c r="EC15" s="250">
        <f t="shared" si="145"/>
        <v>6</v>
      </c>
      <c r="ED15" s="250">
        <f t="shared" si="145"/>
        <v>6</v>
      </c>
      <c r="EE15" s="250">
        <f t="shared" si="145"/>
        <v>6</v>
      </c>
      <c r="EF15" s="250">
        <f t="shared" si="145"/>
        <v>0</v>
      </c>
      <c r="EG15" s="250">
        <f t="shared" si="145"/>
        <v>6</v>
      </c>
      <c r="EH15" s="250">
        <f t="shared" si="145"/>
        <v>6</v>
      </c>
      <c r="EI15" s="250">
        <f t="shared" si="145"/>
        <v>6</v>
      </c>
      <c r="EJ15" s="250">
        <f t="shared" si="146"/>
        <v>6</v>
      </c>
      <c r="EK15" s="250">
        <f t="shared" si="146"/>
        <v>6</v>
      </c>
      <c r="EL15" s="250">
        <f t="shared" si="146"/>
        <v>6</v>
      </c>
      <c r="EM15" s="250">
        <f t="shared" si="146"/>
        <v>0</v>
      </c>
      <c r="EN15" s="250">
        <f t="shared" si="146"/>
        <v>6</v>
      </c>
      <c r="EO15" s="250">
        <f t="shared" si="146"/>
        <v>6</v>
      </c>
      <c r="EP15" s="250">
        <f t="shared" si="146"/>
        <v>6</v>
      </c>
      <c r="EQ15" s="250">
        <f t="shared" si="146"/>
        <v>6</v>
      </c>
      <c r="ER15" s="250">
        <f t="shared" si="146"/>
        <v>6</v>
      </c>
      <c r="ES15" s="250">
        <f t="shared" si="146"/>
        <v>6</v>
      </c>
      <c r="ET15" s="250">
        <f t="shared" si="146"/>
        <v>0</v>
      </c>
      <c r="EU15" s="250">
        <f t="shared" si="146"/>
        <v>6</v>
      </c>
      <c r="EV15" s="251">
        <f t="shared" si="146"/>
        <v>6</v>
      </c>
      <c r="EW15" s="269">
        <f t="shared" si="153"/>
        <v>88</v>
      </c>
      <c r="EX15" s="270">
        <f t="shared" si="154"/>
        <v>68</v>
      </c>
      <c r="EY15" s="259">
        <f t="shared" si="155"/>
        <v>156</v>
      </c>
      <c r="EZ15" s="216"/>
      <c r="FF15" s="1" t="s">
        <v>7</v>
      </c>
      <c r="FG15" s="2">
        <v>5</v>
      </c>
      <c r="FI15" s="262"/>
      <c r="FJ15" s="262"/>
      <c r="FK15" s="265">
        <f t="shared" si="156"/>
        <v>0</v>
      </c>
    </row>
    <row r="16" spans="2:167" ht="17.25" customHeight="1" x14ac:dyDescent="0.25">
      <c r="B16" s="1">
        <v>5</v>
      </c>
      <c r="C16" s="168">
        <f t="shared" si="147"/>
        <v>5</v>
      </c>
      <c r="D16" s="172" t="s">
        <v>55</v>
      </c>
      <c r="E16" s="126">
        <v>747342</v>
      </c>
      <c r="F16" s="127">
        <v>42692</v>
      </c>
      <c r="G16" s="127">
        <v>42803</v>
      </c>
      <c r="H16" s="173" t="s">
        <v>58</v>
      </c>
      <c r="I16" s="226">
        <v>3</v>
      </c>
      <c r="J16" s="231">
        <v>2</v>
      </c>
      <c r="K16" s="239">
        <v>4</v>
      </c>
      <c r="L16" s="240">
        <v>2</v>
      </c>
      <c r="M16" s="239">
        <v>3</v>
      </c>
      <c r="N16" s="240">
        <v>2</v>
      </c>
      <c r="O16" s="239">
        <v>4</v>
      </c>
      <c r="P16" s="240">
        <v>2</v>
      </c>
      <c r="Q16" s="239">
        <v>1</v>
      </c>
      <c r="R16" s="240">
        <v>1</v>
      </c>
      <c r="S16" s="503">
        <v>1</v>
      </c>
      <c r="T16" s="504">
        <v>1</v>
      </c>
      <c r="U16" s="503"/>
      <c r="V16" s="505"/>
      <c r="W16" s="163"/>
      <c r="X16" s="129">
        <f t="shared" si="137"/>
        <v>0</v>
      </c>
      <c r="Y16" s="129">
        <f t="shared" si="137"/>
        <v>2</v>
      </c>
      <c r="Z16" s="129">
        <f t="shared" si="137"/>
        <v>2</v>
      </c>
      <c r="AA16" s="129">
        <f t="shared" si="137"/>
        <v>2</v>
      </c>
      <c r="AB16" s="129">
        <f t="shared" si="137"/>
        <v>2</v>
      </c>
      <c r="AC16" s="129">
        <f t="shared" si="137"/>
        <v>1</v>
      </c>
      <c r="AD16" s="129">
        <f t="shared" si="137"/>
        <v>0</v>
      </c>
      <c r="AE16" s="129">
        <f t="shared" si="137"/>
        <v>0</v>
      </c>
      <c r="AF16" s="129">
        <f t="shared" si="137"/>
        <v>2</v>
      </c>
      <c r="AG16" s="129">
        <f t="shared" si="137"/>
        <v>2</v>
      </c>
      <c r="AH16" s="129">
        <f t="shared" si="138"/>
        <v>2</v>
      </c>
      <c r="AI16" s="129">
        <f t="shared" si="138"/>
        <v>2</v>
      </c>
      <c r="AJ16" s="129">
        <f t="shared" si="138"/>
        <v>1</v>
      </c>
      <c r="AK16" s="129">
        <f t="shared" si="138"/>
        <v>0</v>
      </c>
      <c r="AL16" s="129">
        <f t="shared" si="138"/>
        <v>0</v>
      </c>
      <c r="AM16" s="129">
        <f t="shared" si="138"/>
        <v>2</v>
      </c>
      <c r="AN16" s="129">
        <f t="shared" si="138"/>
        <v>2</v>
      </c>
      <c r="AO16" s="129">
        <f t="shared" si="138"/>
        <v>2</v>
      </c>
      <c r="AP16" s="129">
        <f t="shared" si="138"/>
        <v>2</v>
      </c>
      <c r="AQ16" s="129">
        <f t="shared" si="138"/>
        <v>1</v>
      </c>
      <c r="AR16" s="129">
        <f t="shared" si="139"/>
        <v>0</v>
      </c>
      <c r="AS16" s="129">
        <f t="shared" si="139"/>
        <v>0</v>
      </c>
      <c r="AT16" s="129">
        <f t="shared" si="139"/>
        <v>2</v>
      </c>
      <c r="AU16" s="129">
        <f t="shared" si="139"/>
        <v>2</v>
      </c>
      <c r="AV16" s="129">
        <f t="shared" si="139"/>
        <v>2</v>
      </c>
      <c r="AW16" s="129">
        <f t="shared" si="139"/>
        <v>2</v>
      </c>
      <c r="AX16" s="129">
        <f t="shared" si="139"/>
        <v>1</v>
      </c>
      <c r="AY16" s="129">
        <f t="shared" si="139"/>
        <v>0</v>
      </c>
      <c r="AZ16" s="129">
        <f t="shared" si="139"/>
        <v>0</v>
      </c>
      <c r="BA16" s="129">
        <f t="shared" si="139"/>
        <v>2</v>
      </c>
      <c r="BB16" s="130">
        <f t="shared" si="139"/>
        <v>2</v>
      </c>
      <c r="BC16" s="128">
        <f t="shared" si="148"/>
        <v>40</v>
      </c>
      <c r="BD16" s="129">
        <f t="shared" si="140"/>
        <v>0</v>
      </c>
      <c r="BE16" s="129">
        <f t="shared" si="140"/>
        <v>3</v>
      </c>
      <c r="BF16" s="129">
        <f t="shared" si="140"/>
        <v>4</v>
      </c>
      <c r="BG16" s="129">
        <f t="shared" si="140"/>
        <v>3</v>
      </c>
      <c r="BH16" s="129">
        <f t="shared" si="140"/>
        <v>4</v>
      </c>
      <c r="BI16" s="129">
        <f t="shared" si="140"/>
        <v>1</v>
      </c>
      <c r="BJ16" s="129">
        <f t="shared" si="140"/>
        <v>0</v>
      </c>
      <c r="BK16" s="129">
        <f t="shared" si="140"/>
        <v>0</v>
      </c>
      <c r="BL16" s="129">
        <f t="shared" si="140"/>
        <v>3</v>
      </c>
      <c r="BM16" s="129">
        <f t="shared" si="140"/>
        <v>4</v>
      </c>
      <c r="BN16" s="129">
        <f t="shared" si="141"/>
        <v>3</v>
      </c>
      <c r="BO16" s="129">
        <f t="shared" si="141"/>
        <v>4</v>
      </c>
      <c r="BP16" s="129">
        <f t="shared" si="141"/>
        <v>1</v>
      </c>
      <c r="BQ16" s="129">
        <f t="shared" si="141"/>
        <v>0</v>
      </c>
      <c r="BR16" s="129">
        <f t="shared" si="141"/>
        <v>0</v>
      </c>
      <c r="BS16" s="129">
        <f t="shared" si="141"/>
        <v>3</v>
      </c>
      <c r="BT16" s="129">
        <f t="shared" si="141"/>
        <v>4</v>
      </c>
      <c r="BU16" s="129">
        <f t="shared" si="141"/>
        <v>3</v>
      </c>
      <c r="BV16" s="129">
        <f t="shared" si="141"/>
        <v>4</v>
      </c>
      <c r="BW16" s="129">
        <f t="shared" si="141"/>
        <v>1</v>
      </c>
      <c r="BX16" s="129">
        <f t="shared" si="142"/>
        <v>0</v>
      </c>
      <c r="BY16" s="129">
        <f t="shared" si="142"/>
        <v>0</v>
      </c>
      <c r="BZ16" s="129">
        <f t="shared" si="142"/>
        <v>3</v>
      </c>
      <c r="CA16" s="129">
        <f t="shared" si="142"/>
        <v>4</v>
      </c>
      <c r="CB16" s="129">
        <f t="shared" si="142"/>
        <v>3</v>
      </c>
      <c r="CC16" s="129">
        <f t="shared" si="142"/>
        <v>4</v>
      </c>
      <c r="CD16" s="129">
        <f t="shared" si="142"/>
        <v>1</v>
      </c>
      <c r="CE16" s="129">
        <f t="shared" si="142"/>
        <v>0</v>
      </c>
      <c r="CF16" s="129">
        <f t="shared" si="142"/>
        <v>0</v>
      </c>
      <c r="CG16" s="129">
        <f t="shared" si="142"/>
        <v>3</v>
      </c>
      <c r="CH16" s="130">
        <f t="shared" si="142"/>
        <v>4</v>
      </c>
      <c r="CI16" s="128">
        <f t="shared" si="149"/>
        <v>67</v>
      </c>
      <c r="CJ16" s="131">
        <v>7</v>
      </c>
      <c r="CK16" s="132">
        <f t="shared" si="150"/>
        <v>0</v>
      </c>
      <c r="CL16" s="132">
        <f t="shared" si="143"/>
        <v>0</v>
      </c>
      <c r="CM16" s="132">
        <f t="shared" si="143"/>
        <v>0</v>
      </c>
      <c r="CN16" s="132">
        <f t="shared" si="143"/>
        <v>0</v>
      </c>
      <c r="CO16" s="132">
        <f t="shared" si="143"/>
        <v>0</v>
      </c>
      <c r="CP16" s="132">
        <f t="shared" si="143"/>
        <v>0</v>
      </c>
      <c r="CQ16" s="132">
        <f t="shared" si="143"/>
        <v>2</v>
      </c>
      <c r="CR16" s="132">
        <f t="shared" si="143"/>
        <v>0</v>
      </c>
      <c r="CS16" s="132">
        <f t="shared" si="143"/>
        <v>0</v>
      </c>
      <c r="CT16" s="132">
        <f t="shared" si="143"/>
        <v>0</v>
      </c>
      <c r="CU16" s="132">
        <f t="shared" si="143"/>
        <v>0</v>
      </c>
      <c r="CV16" s="132">
        <f t="shared" si="143"/>
        <v>0</v>
      </c>
      <c r="CW16" s="132">
        <f t="shared" si="143"/>
        <v>0</v>
      </c>
      <c r="CX16" s="132">
        <f t="shared" si="143"/>
        <v>2</v>
      </c>
      <c r="CY16" s="132">
        <f t="shared" si="143"/>
        <v>0</v>
      </c>
      <c r="CZ16" s="132">
        <f t="shared" si="143"/>
        <v>0</v>
      </c>
      <c r="DA16" s="132">
        <f t="shared" si="143"/>
        <v>0</v>
      </c>
      <c r="DB16" s="132">
        <f t="shared" si="144"/>
        <v>0</v>
      </c>
      <c r="DC16" s="132">
        <f t="shared" si="144"/>
        <v>0</v>
      </c>
      <c r="DD16" s="132">
        <f t="shared" si="144"/>
        <v>0</v>
      </c>
      <c r="DE16" s="132">
        <f t="shared" si="144"/>
        <v>2</v>
      </c>
      <c r="DF16" s="132">
        <f t="shared" si="144"/>
        <v>0</v>
      </c>
      <c r="DG16" s="132">
        <f t="shared" si="144"/>
        <v>0</v>
      </c>
      <c r="DH16" s="132">
        <f t="shared" si="144"/>
        <v>0</v>
      </c>
      <c r="DI16" s="132">
        <f t="shared" si="144"/>
        <v>0</v>
      </c>
      <c r="DJ16" s="132">
        <f t="shared" si="144"/>
        <v>0</v>
      </c>
      <c r="DK16" s="132">
        <f t="shared" si="144"/>
        <v>0</v>
      </c>
      <c r="DL16" s="132">
        <f t="shared" si="144"/>
        <v>2</v>
      </c>
      <c r="DM16" s="132">
        <f t="shared" si="144"/>
        <v>0</v>
      </c>
      <c r="DN16" s="132">
        <f t="shared" si="144"/>
        <v>0</v>
      </c>
      <c r="DO16" s="132">
        <f t="shared" si="144"/>
        <v>0</v>
      </c>
      <c r="DP16" s="130">
        <f t="shared" si="151"/>
        <v>8</v>
      </c>
      <c r="DQ16" s="192"/>
      <c r="DR16" s="249">
        <f t="shared" si="157"/>
        <v>0</v>
      </c>
      <c r="DS16" s="250">
        <f t="shared" si="152"/>
        <v>5</v>
      </c>
      <c r="DT16" s="250">
        <f t="shared" si="145"/>
        <v>6</v>
      </c>
      <c r="DU16" s="250">
        <f t="shared" si="145"/>
        <v>5</v>
      </c>
      <c r="DV16" s="250">
        <f t="shared" si="145"/>
        <v>6</v>
      </c>
      <c r="DW16" s="250">
        <f t="shared" si="145"/>
        <v>2</v>
      </c>
      <c r="DX16" s="250">
        <f t="shared" si="145"/>
        <v>2</v>
      </c>
      <c r="DY16" s="250">
        <f t="shared" si="145"/>
        <v>0</v>
      </c>
      <c r="DZ16" s="250">
        <f t="shared" si="145"/>
        <v>5</v>
      </c>
      <c r="EA16" s="250">
        <f t="shared" si="145"/>
        <v>6</v>
      </c>
      <c r="EB16" s="250">
        <f t="shared" si="145"/>
        <v>5</v>
      </c>
      <c r="EC16" s="250">
        <f t="shared" si="145"/>
        <v>6</v>
      </c>
      <c r="ED16" s="250">
        <f t="shared" si="145"/>
        <v>2</v>
      </c>
      <c r="EE16" s="250">
        <f t="shared" si="145"/>
        <v>2</v>
      </c>
      <c r="EF16" s="250">
        <f t="shared" si="145"/>
        <v>0</v>
      </c>
      <c r="EG16" s="250">
        <f t="shared" si="145"/>
        <v>5</v>
      </c>
      <c r="EH16" s="250">
        <f t="shared" si="145"/>
        <v>6</v>
      </c>
      <c r="EI16" s="250">
        <f t="shared" si="145"/>
        <v>5</v>
      </c>
      <c r="EJ16" s="250">
        <f t="shared" si="146"/>
        <v>6</v>
      </c>
      <c r="EK16" s="250">
        <f t="shared" si="146"/>
        <v>2</v>
      </c>
      <c r="EL16" s="250">
        <f t="shared" si="146"/>
        <v>2</v>
      </c>
      <c r="EM16" s="250">
        <f t="shared" si="146"/>
        <v>0</v>
      </c>
      <c r="EN16" s="250">
        <f t="shared" si="146"/>
        <v>5</v>
      </c>
      <c r="EO16" s="250">
        <f t="shared" si="146"/>
        <v>6</v>
      </c>
      <c r="EP16" s="250">
        <f t="shared" si="146"/>
        <v>5</v>
      </c>
      <c r="EQ16" s="250">
        <f t="shared" si="146"/>
        <v>6</v>
      </c>
      <c r="ER16" s="250">
        <f t="shared" si="146"/>
        <v>2</v>
      </c>
      <c r="ES16" s="250">
        <f t="shared" si="146"/>
        <v>2</v>
      </c>
      <c r="ET16" s="250">
        <f t="shared" si="146"/>
        <v>0</v>
      </c>
      <c r="EU16" s="250">
        <f t="shared" si="146"/>
        <v>5</v>
      </c>
      <c r="EV16" s="251">
        <f t="shared" si="146"/>
        <v>6</v>
      </c>
      <c r="EW16" s="269">
        <f t="shared" si="153"/>
        <v>67</v>
      </c>
      <c r="EX16" s="270">
        <f t="shared" si="154"/>
        <v>48</v>
      </c>
      <c r="EY16" s="259">
        <f t="shared" si="155"/>
        <v>115</v>
      </c>
      <c r="EZ16" s="216"/>
      <c r="FF16" s="1" t="s">
        <v>8</v>
      </c>
      <c r="FG16" s="2">
        <v>6</v>
      </c>
      <c r="FI16" s="262"/>
      <c r="FJ16" s="262"/>
      <c r="FK16" s="265">
        <f t="shared" si="156"/>
        <v>0</v>
      </c>
    </row>
    <row r="17" spans="2:167" ht="17.25" customHeight="1" x14ac:dyDescent="0.25">
      <c r="B17" s="1">
        <v>6</v>
      </c>
      <c r="C17" s="168">
        <f t="shared" si="147"/>
        <v>6</v>
      </c>
      <c r="D17" s="172" t="s">
        <v>55</v>
      </c>
      <c r="E17" s="126">
        <v>747353</v>
      </c>
      <c r="F17" s="127">
        <v>42692</v>
      </c>
      <c r="G17" s="127">
        <v>42921</v>
      </c>
      <c r="H17" s="173" t="s">
        <v>58</v>
      </c>
      <c r="I17" s="226">
        <v>4</v>
      </c>
      <c r="J17" s="231">
        <v>4</v>
      </c>
      <c r="K17" s="239">
        <v>5</v>
      </c>
      <c r="L17" s="240">
        <v>5</v>
      </c>
      <c r="M17" s="239">
        <v>4</v>
      </c>
      <c r="N17" s="240">
        <v>4</v>
      </c>
      <c r="O17" s="239">
        <v>4</v>
      </c>
      <c r="P17" s="240">
        <v>4</v>
      </c>
      <c r="Q17" s="239">
        <v>4</v>
      </c>
      <c r="R17" s="240">
        <v>4</v>
      </c>
      <c r="S17" s="503">
        <v>4</v>
      </c>
      <c r="T17" s="504">
        <v>4</v>
      </c>
      <c r="U17" s="503">
        <v>4</v>
      </c>
      <c r="V17" s="505">
        <v>4</v>
      </c>
      <c r="W17" s="163"/>
      <c r="X17" s="129">
        <f t="shared" si="137"/>
        <v>0</v>
      </c>
      <c r="Y17" s="129">
        <f t="shared" si="137"/>
        <v>4</v>
      </c>
      <c r="Z17" s="129">
        <f t="shared" si="137"/>
        <v>5</v>
      </c>
      <c r="AA17" s="129">
        <f t="shared" si="137"/>
        <v>4</v>
      </c>
      <c r="AB17" s="129">
        <f t="shared" si="137"/>
        <v>4</v>
      </c>
      <c r="AC17" s="129">
        <f t="shared" si="137"/>
        <v>4</v>
      </c>
      <c r="AD17" s="129">
        <f t="shared" si="137"/>
        <v>0</v>
      </c>
      <c r="AE17" s="129">
        <f t="shared" si="137"/>
        <v>0</v>
      </c>
      <c r="AF17" s="129">
        <f t="shared" si="137"/>
        <v>4</v>
      </c>
      <c r="AG17" s="129">
        <f t="shared" si="137"/>
        <v>5</v>
      </c>
      <c r="AH17" s="129">
        <f t="shared" si="138"/>
        <v>4</v>
      </c>
      <c r="AI17" s="129">
        <f t="shared" si="138"/>
        <v>4</v>
      </c>
      <c r="AJ17" s="129">
        <f t="shared" si="138"/>
        <v>4</v>
      </c>
      <c r="AK17" s="129">
        <f t="shared" si="138"/>
        <v>0</v>
      </c>
      <c r="AL17" s="129">
        <f t="shared" si="138"/>
        <v>0</v>
      </c>
      <c r="AM17" s="129">
        <f t="shared" si="138"/>
        <v>4</v>
      </c>
      <c r="AN17" s="129">
        <f t="shared" si="138"/>
        <v>5</v>
      </c>
      <c r="AO17" s="129">
        <f t="shared" si="138"/>
        <v>4</v>
      </c>
      <c r="AP17" s="129">
        <f t="shared" si="138"/>
        <v>4</v>
      </c>
      <c r="AQ17" s="129">
        <f t="shared" si="138"/>
        <v>4</v>
      </c>
      <c r="AR17" s="129">
        <f t="shared" si="139"/>
        <v>0</v>
      </c>
      <c r="AS17" s="129">
        <f t="shared" si="139"/>
        <v>0</v>
      </c>
      <c r="AT17" s="129">
        <f t="shared" si="139"/>
        <v>4</v>
      </c>
      <c r="AU17" s="129">
        <f t="shared" si="139"/>
        <v>5</v>
      </c>
      <c r="AV17" s="129">
        <f t="shared" si="139"/>
        <v>4</v>
      </c>
      <c r="AW17" s="129">
        <f t="shared" si="139"/>
        <v>4</v>
      </c>
      <c r="AX17" s="129">
        <f t="shared" si="139"/>
        <v>4</v>
      </c>
      <c r="AY17" s="129">
        <f t="shared" si="139"/>
        <v>0</v>
      </c>
      <c r="AZ17" s="129">
        <f t="shared" si="139"/>
        <v>0</v>
      </c>
      <c r="BA17" s="129">
        <f t="shared" si="139"/>
        <v>4</v>
      </c>
      <c r="BB17" s="130">
        <f t="shared" si="139"/>
        <v>5</v>
      </c>
      <c r="BC17" s="128">
        <f t="shared" si="148"/>
        <v>93</v>
      </c>
      <c r="BD17" s="129">
        <f t="shared" si="140"/>
        <v>0</v>
      </c>
      <c r="BE17" s="129">
        <f t="shared" si="140"/>
        <v>4</v>
      </c>
      <c r="BF17" s="129">
        <f t="shared" si="140"/>
        <v>5</v>
      </c>
      <c r="BG17" s="129">
        <f t="shared" si="140"/>
        <v>4</v>
      </c>
      <c r="BH17" s="129">
        <f t="shared" si="140"/>
        <v>4</v>
      </c>
      <c r="BI17" s="129">
        <f t="shared" si="140"/>
        <v>4</v>
      </c>
      <c r="BJ17" s="129">
        <f t="shared" si="140"/>
        <v>0</v>
      </c>
      <c r="BK17" s="129">
        <f t="shared" si="140"/>
        <v>0</v>
      </c>
      <c r="BL17" s="129">
        <f t="shared" si="140"/>
        <v>4</v>
      </c>
      <c r="BM17" s="129">
        <f t="shared" si="140"/>
        <v>5</v>
      </c>
      <c r="BN17" s="129">
        <f t="shared" si="141"/>
        <v>4</v>
      </c>
      <c r="BO17" s="129">
        <f t="shared" si="141"/>
        <v>4</v>
      </c>
      <c r="BP17" s="129">
        <f t="shared" si="141"/>
        <v>4</v>
      </c>
      <c r="BQ17" s="129">
        <f t="shared" si="141"/>
        <v>0</v>
      </c>
      <c r="BR17" s="129">
        <f t="shared" si="141"/>
        <v>0</v>
      </c>
      <c r="BS17" s="129">
        <f t="shared" si="141"/>
        <v>4</v>
      </c>
      <c r="BT17" s="129">
        <f t="shared" si="141"/>
        <v>5</v>
      </c>
      <c r="BU17" s="129">
        <f t="shared" si="141"/>
        <v>4</v>
      </c>
      <c r="BV17" s="129">
        <f t="shared" si="141"/>
        <v>4</v>
      </c>
      <c r="BW17" s="129">
        <f t="shared" si="141"/>
        <v>4</v>
      </c>
      <c r="BX17" s="129">
        <f t="shared" si="142"/>
        <v>0</v>
      </c>
      <c r="BY17" s="129">
        <f t="shared" si="142"/>
        <v>0</v>
      </c>
      <c r="BZ17" s="129">
        <f t="shared" si="142"/>
        <v>4</v>
      </c>
      <c r="CA17" s="129">
        <f t="shared" si="142"/>
        <v>5</v>
      </c>
      <c r="CB17" s="129">
        <f t="shared" si="142"/>
        <v>4</v>
      </c>
      <c r="CC17" s="129">
        <f t="shared" si="142"/>
        <v>4</v>
      </c>
      <c r="CD17" s="129">
        <f t="shared" si="142"/>
        <v>4</v>
      </c>
      <c r="CE17" s="129">
        <f t="shared" si="142"/>
        <v>0</v>
      </c>
      <c r="CF17" s="129">
        <f t="shared" si="142"/>
        <v>0</v>
      </c>
      <c r="CG17" s="129">
        <f t="shared" si="142"/>
        <v>4</v>
      </c>
      <c r="CH17" s="130">
        <f t="shared" si="142"/>
        <v>5</v>
      </c>
      <c r="CI17" s="128">
        <f t="shared" si="149"/>
        <v>93</v>
      </c>
      <c r="CJ17" s="131">
        <v>8</v>
      </c>
      <c r="CK17" s="132">
        <f t="shared" si="150"/>
        <v>8</v>
      </c>
      <c r="CL17" s="132">
        <f t="shared" si="143"/>
        <v>0</v>
      </c>
      <c r="CM17" s="132">
        <f t="shared" si="143"/>
        <v>0</v>
      </c>
      <c r="CN17" s="132">
        <f t="shared" si="143"/>
        <v>0</v>
      </c>
      <c r="CO17" s="132">
        <f t="shared" si="143"/>
        <v>0</v>
      </c>
      <c r="CP17" s="132">
        <f t="shared" si="143"/>
        <v>0</v>
      </c>
      <c r="CQ17" s="132">
        <f t="shared" si="143"/>
        <v>8</v>
      </c>
      <c r="CR17" s="132">
        <f t="shared" si="143"/>
        <v>8</v>
      </c>
      <c r="CS17" s="132">
        <f t="shared" si="143"/>
        <v>0</v>
      </c>
      <c r="CT17" s="132">
        <f t="shared" si="143"/>
        <v>0</v>
      </c>
      <c r="CU17" s="132">
        <f t="shared" si="143"/>
        <v>0</v>
      </c>
      <c r="CV17" s="132">
        <f t="shared" si="143"/>
        <v>0</v>
      </c>
      <c r="CW17" s="132">
        <f t="shared" si="143"/>
        <v>0</v>
      </c>
      <c r="CX17" s="132">
        <f t="shared" si="143"/>
        <v>8</v>
      </c>
      <c r="CY17" s="132">
        <f t="shared" si="143"/>
        <v>8</v>
      </c>
      <c r="CZ17" s="132">
        <f t="shared" si="143"/>
        <v>0</v>
      </c>
      <c r="DA17" s="132">
        <f t="shared" si="143"/>
        <v>0</v>
      </c>
      <c r="DB17" s="132">
        <f t="shared" si="144"/>
        <v>0</v>
      </c>
      <c r="DC17" s="132">
        <f>IF(AND(DC$8&gt;=$F17,DC$8&lt;=$G17),(IF((ISERROR((IF(OR(DC$10="CmtGÜNDÜZ",DC$10="PazGÜNDÜZ"),(HLOOKUP(DC$10,$I$10:$V$31,$CJ17,0)),"")+IF(OR(DC$10="CmtGÜNDÜZ",DC$10="PazGÜNDÜZ"),(HLOOKUP(DC$11,$I$10:$V$31,$CJ17,0)),"")))),0,(IF(OR(DC$10="CmtGÜNDÜZ",DC$10="PazGÜNDÜZ"),(HLOOKUP(DC$10,$I$10:$V$31,$CJ17,0)),"")+IF(OR(DC$10="CmtGÜNDÜZ",DC$10="PazGÜNDÜZ"),(HLOOKUP(DC$11,$I$10:$V$31,$CJ17,0)),"")))),0)</f>
        <v>0</v>
      </c>
      <c r="DD17" s="132">
        <f t="shared" si="144"/>
        <v>0</v>
      </c>
      <c r="DE17" s="132">
        <f t="shared" si="144"/>
        <v>8</v>
      </c>
      <c r="DF17" s="132">
        <f t="shared" si="144"/>
        <v>8</v>
      </c>
      <c r="DG17" s="132">
        <f t="shared" si="144"/>
        <v>0</v>
      </c>
      <c r="DH17" s="132">
        <f t="shared" si="144"/>
        <v>0</v>
      </c>
      <c r="DI17" s="132">
        <f t="shared" si="144"/>
        <v>0</v>
      </c>
      <c r="DJ17" s="132">
        <f t="shared" si="144"/>
        <v>0</v>
      </c>
      <c r="DK17" s="132">
        <f t="shared" si="144"/>
        <v>0</v>
      </c>
      <c r="DL17" s="132">
        <f t="shared" si="144"/>
        <v>8</v>
      </c>
      <c r="DM17" s="132">
        <f t="shared" si="144"/>
        <v>8</v>
      </c>
      <c r="DN17" s="132">
        <f t="shared" si="144"/>
        <v>0</v>
      </c>
      <c r="DO17" s="132">
        <f t="shared" si="144"/>
        <v>0</v>
      </c>
      <c r="DP17" s="130">
        <f t="shared" si="151"/>
        <v>72</v>
      </c>
      <c r="DQ17" s="192"/>
      <c r="DR17" s="249">
        <f t="shared" si="157"/>
        <v>8</v>
      </c>
      <c r="DS17" s="250">
        <f t="shared" si="152"/>
        <v>8</v>
      </c>
      <c r="DT17" s="250">
        <f t="shared" si="145"/>
        <v>10</v>
      </c>
      <c r="DU17" s="250">
        <f t="shared" si="145"/>
        <v>8</v>
      </c>
      <c r="DV17" s="250">
        <f t="shared" si="145"/>
        <v>8</v>
      </c>
      <c r="DW17" s="250">
        <f t="shared" si="145"/>
        <v>8</v>
      </c>
      <c r="DX17" s="250">
        <f t="shared" si="145"/>
        <v>8</v>
      </c>
      <c r="DY17" s="250">
        <f t="shared" si="145"/>
        <v>8</v>
      </c>
      <c r="DZ17" s="250">
        <f t="shared" si="145"/>
        <v>8</v>
      </c>
      <c r="EA17" s="250">
        <f t="shared" si="145"/>
        <v>10</v>
      </c>
      <c r="EB17" s="250">
        <f t="shared" si="145"/>
        <v>8</v>
      </c>
      <c r="EC17" s="250">
        <f t="shared" si="145"/>
        <v>8</v>
      </c>
      <c r="ED17" s="250">
        <f t="shared" si="145"/>
        <v>8</v>
      </c>
      <c r="EE17" s="250">
        <f t="shared" si="145"/>
        <v>8</v>
      </c>
      <c r="EF17" s="250">
        <f t="shared" si="145"/>
        <v>8</v>
      </c>
      <c r="EG17" s="250">
        <f t="shared" si="145"/>
        <v>8</v>
      </c>
      <c r="EH17" s="250">
        <f t="shared" si="145"/>
        <v>10</v>
      </c>
      <c r="EI17" s="250">
        <f t="shared" si="145"/>
        <v>8</v>
      </c>
      <c r="EJ17" s="250">
        <f t="shared" si="146"/>
        <v>8</v>
      </c>
      <c r="EK17" s="250">
        <f t="shared" si="146"/>
        <v>8</v>
      </c>
      <c r="EL17" s="250">
        <f t="shared" si="146"/>
        <v>8</v>
      </c>
      <c r="EM17" s="250">
        <f t="shared" si="146"/>
        <v>8</v>
      </c>
      <c r="EN17" s="250">
        <f t="shared" si="146"/>
        <v>8</v>
      </c>
      <c r="EO17" s="250">
        <f t="shared" si="146"/>
        <v>10</v>
      </c>
      <c r="EP17" s="250">
        <f t="shared" si="146"/>
        <v>8</v>
      </c>
      <c r="EQ17" s="250">
        <f t="shared" si="146"/>
        <v>8</v>
      </c>
      <c r="ER17" s="250">
        <f t="shared" si="146"/>
        <v>8</v>
      </c>
      <c r="ES17" s="250">
        <f t="shared" si="146"/>
        <v>8</v>
      </c>
      <c r="ET17" s="250">
        <f t="shared" si="146"/>
        <v>8</v>
      </c>
      <c r="EU17" s="250">
        <f t="shared" si="146"/>
        <v>8</v>
      </c>
      <c r="EV17" s="251">
        <f t="shared" si="146"/>
        <v>10</v>
      </c>
      <c r="EW17" s="269">
        <f t="shared" si="153"/>
        <v>93</v>
      </c>
      <c r="EX17" s="270">
        <f t="shared" si="154"/>
        <v>165</v>
      </c>
      <c r="EY17" s="259">
        <f t="shared" si="155"/>
        <v>258</v>
      </c>
      <c r="EZ17" s="216"/>
      <c r="FF17" s="1" t="s">
        <v>9</v>
      </c>
      <c r="FG17" s="2">
        <v>7</v>
      </c>
      <c r="FI17" s="262"/>
      <c r="FJ17" s="262"/>
      <c r="FK17" s="265">
        <f t="shared" si="156"/>
        <v>0</v>
      </c>
    </row>
    <row r="18" spans="2:167" ht="17.25" customHeight="1" x14ac:dyDescent="0.25">
      <c r="B18" s="1">
        <v>7</v>
      </c>
      <c r="C18" s="168">
        <f t="shared" si="147"/>
        <v>7</v>
      </c>
      <c r="D18" s="172" t="s">
        <v>60</v>
      </c>
      <c r="E18" s="126">
        <v>759257</v>
      </c>
      <c r="F18" s="127">
        <v>42698</v>
      </c>
      <c r="G18" s="127">
        <v>42891</v>
      </c>
      <c r="H18" s="173" t="s">
        <v>59</v>
      </c>
      <c r="I18" s="226">
        <v>5</v>
      </c>
      <c r="J18" s="231">
        <v>4</v>
      </c>
      <c r="K18" s="239">
        <v>5</v>
      </c>
      <c r="L18" s="240">
        <v>6</v>
      </c>
      <c r="M18" s="239">
        <v>5</v>
      </c>
      <c r="N18" s="240">
        <v>2</v>
      </c>
      <c r="O18" s="239">
        <v>1</v>
      </c>
      <c r="P18" s="240">
        <v>2</v>
      </c>
      <c r="Q18" s="239">
        <v>1</v>
      </c>
      <c r="R18" s="240">
        <v>2</v>
      </c>
      <c r="S18" s="503">
        <v>1</v>
      </c>
      <c r="T18" s="504">
        <v>2</v>
      </c>
      <c r="U18" s="503">
        <v>1</v>
      </c>
      <c r="V18" s="505">
        <v>2</v>
      </c>
      <c r="W18" s="163"/>
      <c r="X18" s="129">
        <f t="shared" si="137"/>
        <v>0</v>
      </c>
      <c r="Y18" s="129">
        <f t="shared" si="137"/>
        <v>4</v>
      </c>
      <c r="Z18" s="129">
        <f t="shared" si="137"/>
        <v>6</v>
      </c>
      <c r="AA18" s="129">
        <f t="shared" si="137"/>
        <v>2</v>
      </c>
      <c r="AB18" s="129">
        <f t="shared" si="137"/>
        <v>2</v>
      </c>
      <c r="AC18" s="129">
        <f t="shared" si="137"/>
        <v>2</v>
      </c>
      <c r="AD18" s="129">
        <f t="shared" si="137"/>
        <v>0</v>
      </c>
      <c r="AE18" s="129">
        <f t="shared" si="137"/>
        <v>0</v>
      </c>
      <c r="AF18" s="129">
        <f t="shared" si="137"/>
        <v>4</v>
      </c>
      <c r="AG18" s="129">
        <f t="shared" si="137"/>
        <v>6</v>
      </c>
      <c r="AH18" s="129">
        <f t="shared" si="138"/>
        <v>2</v>
      </c>
      <c r="AI18" s="129">
        <f t="shared" si="138"/>
        <v>2</v>
      </c>
      <c r="AJ18" s="129">
        <f t="shared" si="138"/>
        <v>2</v>
      </c>
      <c r="AK18" s="129">
        <f t="shared" si="138"/>
        <v>0</v>
      </c>
      <c r="AL18" s="129">
        <f t="shared" si="138"/>
        <v>0</v>
      </c>
      <c r="AM18" s="129">
        <f t="shared" si="138"/>
        <v>4</v>
      </c>
      <c r="AN18" s="129">
        <f t="shared" si="138"/>
        <v>6</v>
      </c>
      <c r="AO18" s="129">
        <f t="shared" si="138"/>
        <v>2</v>
      </c>
      <c r="AP18" s="129">
        <f t="shared" si="138"/>
        <v>2</v>
      </c>
      <c r="AQ18" s="129">
        <f t="shared" si="138"/>
        <v>2</v>
      </c>
      <c r="AR18" s="129">
        <f t="shared" si="139"/>
        <v>0</v>
      </c>
      <c r="AS18" s="129">
        <f t="shared" si="139"/>
        <v>0</v>
      </c>
      <c r="AT18" s="129">
        <f t="shared" si="139"/>
        <v>4</v>
      </c>
      <c r="AU18" s="129">
        <f t="shared" si="139"/>
        <v>6</v>
      </c>
      <c r="AV18" s="129">
        <f t="shared" si="139"/>
        <v>2</v>
      </c>
      <c r="AW18" s="129">
        <f t="shared" si="139"/>
        <v>2</v>
      </c>
      <c r="AX18" s="129">
        <f t="shared" si="139"/>
        <v>2</v>
      </c>
      <c r="AY18" s="129">
        <f t="shared" si="139"/>
        <v>0</v>
      </c>
      <c r="AZ18" s="129">
        <f t="shared" si="139"/>
        <v>0</v>
      </c>
      <c r="BA18" s="129">
        <f t="shared" si="139"/>
        <v>4</v>
      </c>
      <c r="BB18" s="130">
        <f t="shared" si="139"/>
        <v>6</v>
      </c>
      <c r="BC18" s="128">
        <f t="shared" si="148"/>
        <v>74</v>
      </c>
      <c r="BD18" s="129">
        <f t="shared" si="140"/>
        <v>0</v>
      </c>
      <c r="BE18" s="129">
        <f t="shared" si="140"/>
        <v>5</v>
      </c>
      <c r="BF18" s="129">
        <f t="shared" si="140"/>
        <v>5</v>
      </c>
      <c r="BG18" s="129">
        <f t="shared" si="140"/>
        <v>5</v>
      </c>
      <c r="BH18" s="129">
        <f t="shared" si="140"/>
        <v>1</v>
      </c>
      <c r="BI18" s="129">
        <f t="shared" si="140"/>
        <v>1</v>
      </c>
      <c r="BJ18" s="129">
        <f t="shared" si="140"/>
        <v>0</v>
      </c>
      <c r="BK18" s="129">
        <f t="shared" si="140"/>
        <v>0</v>
      </c>
      <c r="BL18" s="129">
        <f t="shared" si="140"/>
        <v>5</v>
      </c>
      <c r="BM18" s="129">
        <f t="shared" si="140"/>
        <v>5</v>
      </c>
      <c r="BN18" s="129">
        <f t="shared" si="141"/>
        <v>5</v>
      </c>
      <c r="BO18" s="129">
        <f t="shared" si="141"/>
        <v>1</v>
      </c>
      <c r="BP18" s="129">
        <f t="shared" si="141"/>
        <v>1</v>
      </c>
      <c r="BQ18" s="129">
        <f t="shared" si="141"/>
        <v>0</v>
      </c>
      <c r="BR18" s="129">
        <f t="shared" si="141"/>
        <v>0</v>
      </c>
      <c r="BS18" s="129">
        <f t="shared" si="141"/>
        <v>5</v>
      </c>
      <c r="BT18" s="129">
        <f t="shared" si="141"/>
        <v>5</v>
      </c>
      <c r="BU18" s="129">
        <f t="shared" si="141"/>
        <v>5</v>
      </c>
      <c r="BV18" s="129">
        <f t="shared" si="141"/>
        <v>1</v>
      </c>
      <c r="BW18" s="129">
        <f t="shared" si="141"/>
        <v>1</v>
      </c>
      <c r="BX18" s="129">
        <f t="shared" si="142"/>
        <v>0</v>
      </c>
      <c r="BY18" s="129">
        <f t="shared" si="142"/>
        <v>0</v>
      </c>
      <c r="BZ18" s="129">
        <f t="shared" si="142"/>
        <v>5</v>
      </c>
      <c r="CA18" s="129">
        <f t="shared" si="142"/>
        <v>5</v>
      </c>
      <c r="CB18" s="129">
        <f t="shared" si="142"/>
        <v>5</v>
      </c>
      <c r="CC18" s="129">
        <f t="shared" si="142"/>
        <v>1</v>
      </c>
      <c r="CD18" s="129">
        <f t="shared" si="142"/>
        <v>1</v>
      </c>
      <c r="CE18" s="129">
        <f t="shared" si="142"/>
        <v>0</v>
      </c>
      <c r="CF18" s="129">
        <f t="shared" si="142"/>
        <v>0</v>
      </c>
      <c r="CG18" s="129">
        <f t="shared" si="142"/>
        <v>5</v>
      </c>
      <c r="CH18" s="130">
        <f t="shared" si="142"/>
        <v>5</v>
      </c>
      <c r="CI18" s="128">
        <f t="shared" si="149"/>
        <v>78</v>
      </c>
      <c r="CJ18" s="131">
        <v>9</v>
      </c>
      <c r="CK18" s="132">
        <f t="shared" si="150"/>
        <v>3</v>
      </c>
      <c r="CL18" s="132">
        <f t="shared" si="143"/>
        <v>0</v>
      </c>
      <c r="CM18" s="132">
        <f t="shared" si="143"/>
        <v>0</v>
      </c>
      <c r="CN18" s="132">
        <f t="shared" si="143"/>
        <v>0</v>
      </c>
      <c r="CO18" s="132">
        <f t="shared" si="143"/>
        <v>0</v>
      </c>
      <c r="CP18" s="132">
        <f t="shared" si="143"/>
        <v>0</v>
      </c>
      <c r="CQ18" s="132">
        <f t="shared" si="143"/>
        <v>3</v>
      </c>
      <c r="CR18" s="132">
        <f t="shared" si="143"/>
        <v>3</v>
      </c>
      <c r="CS18" s="132">
        <f t="shared" si="143"/>
        <v>0</v>
      </c>
      <c r="CT18" s="132">
        <f t="shared" si="143"/>
        <v>0</v>
      </c>
      <c r="CU18" s="132">
        <f t="shared" si="143"/>
        <v>0</v>
      </c>
      <c r="CV18" s="132">
        <f t="shared" si="143"/>
        <v>0</v>
      </c>
      <c r="CW18" s="132">
        <f t="shared" si="143"/>
        <v>0</v>
      </c>
      <c r="CX18" s="132">
        <f t="shared" si="143"/>
        <v>3</v>
      </c>
      <c r="CY18" s="132">
        <f t="shared" si="143"/>
        <v>3</v>
      </c>
      <c r="CZ18" s="132">
        <f t="shared" si="143"/>
        <v>0</v>
      </c>
      <c r="DA18" s="132">
        <f t="shared" si="143"/>
        <v>0</v>
      </c>
      <c r="DB18" s="132">
        <f t="shared" si="144"/>
        <v>0</v>
      </c>
      <c r="DC18" s="132">
        <f t="shared" si="144"/>
        <v>0</v>
      </c>
      <c r="DD18" s="132">
        <f t="shared" si="144"/>
        <v>0</v>
      </c>
      <c r="DE18" s="132">
        <f t="shared" si="144"/>
        <v>3</v>
      </c>
      <c r="DF18" s="132">
        <f t="shared" si="144"/>
        <v>3</v>
      </c>
      <c r="DG18" s="132">
        <f t="shared" si="144"/>
        <v>0</v>
      </c>
      <c r="DH18" s="132">
        <f t="shared" si="144"/>
        <v>0</v>
      </c>
      <c r="DI18" s="132">
        <f t="shared" si="144"/>
        <v>0</v>
      </c>
      <c r="DJ18" s="132">
        <f t="shared" si="144"/>
        <v>0</v>
      </c>
      <c r="DK18" s="132">
        <f t="shared" si="144"/>
        <v>0</v>
      </c>
      <c r="DL18" s="132">
        <f t="shared" si="144"/>
        <v>3</v>
      </c>
      <c r="DM18" s="132">
        <f t="shared" si="144"/>
        <v>3</v>
      </c>
      <c r="DN18" s="132">
        <f t="shared" si="144"/>
        <v>0</v>
      </c>
      <c r="DO18" s="132">
        <f t="shared" si="144"/>
        <v>0</v>
      </c>
      <c r="DP18" s="130">
        <f t="shared" si="151"/>
        <v>27</v>
      </c>
      <c r="DQ18" s="192"/>
      <c r="DR18" s="249">
        <f t="shared" si="157"/>
        <v>3</v>
      </c>
      <c r="DS18" s="250">
        <f t="shared" si="152"/>
        <v>9</v>
      </c>
      <c r="DT18" s="250">
        <f t="shared" si="145"/>
        <v>11</v>
      </c>
      <c r="DU18" s="250">
        <f t="shared" si="145"/>
        <v>7</v>
      </c>
      <c r="DV18" s="250">
        <f t="shared" si="145"/>
        <v>3</v>
      </c>
      <c r="DW18" s="250">
        <f t="shared" si="145"/>
        <v>3</v>
      </c>
      <c r="DX18" s="250">
        <f t="shared" si="145"/>
        <v>3</v>
      </c>
      <c r="DY18" s="250">
        <f t="shared" si="145"/>
        <v>3</v>
      </c>
      <c r="DZ18" s="250">
        <f t="shared" si="145"/>
        <v>9</v>
      </c>
      <c r="EA18" s="250">
        <f t="shared" si="145"/>
        <v>11</v>
      </c>
      <c r="EB18" s="250">
        <f t="shared" si="145"/>
        <v>7</v>
      </c>
      <c r="EC18" s="250">
        <f t="shared" si="145"/>
        <v>3</v>
      </c>
      <c r="ED18" s="250">
        <f t="shared" si="145"/>
        <v>3</v>
      </c>
      <c r="EE18" s="250">
        <f t="shared" si="145"/>
        <v>3</v>
      </c>
      <c r="EF18" s="250">
        <f t="shared" si="145"/>
        <v>3</v>
      </c>
      <c r="EG18" s="250">
        <f t="shared" si="145"/>
        <v>9</v>
      </c>
      <c r="EH18" s="250">
        <f t="shared" si="145"/>
        <v>11</v>
      </c>
      <c r="EI18" s="250">
        <f t="shared" si="145"/>
        <v>7</v>
      </c>
      <c r="EJ18" s="250">
        <f t="shared" si="146"/>
        <v>3</v>
      </c>
      <c r="EK18" s="250">
        <f t="shared" si="146"/>
        <v>3</v>
      </c>
      <c r="EL18" s="250">
        <f t="shared" si="146"/>
        <v>3</v>
      </c>
      <c r="EM18" s="250">
        <f t="shared" si="146"/>
        <v>3</v>
      </c>
      <c r="EN18" s="250">
        <f t="shared" si="146"/>
        <v>9</v>
      </c>
      <c r="EO18" s="250">
        <f t="shared" si="146"/>
        <v>11</v>
      </c>
      <c r="EP18" s="250">
        <f t="shared" si="146"/>
        <v>7</v>
      </c>
      <c r="EQ18" s="250">
        <f t="shared" si="146"/>
        <v>3</v>
      </c>
      <c r="ER18" s="250">
        <f t="shared" si="146"/>
        <v>3</v>
      </c>
      <c r="ES18" s="250">
        <f t="shared" si="146"/>
        <v>3</v>
      </c>
      <c r="ET18" s="250">
        <f t="shared" si="146"/>
        <v>3</v>
      </c>
      <c r="EU18" s="250">
        <f t="shared" si="146"/>
        <v>9</v>
      </c>
      <c r="EV18" s="251">
        <f t="shared" si="146"/>
        <v>11</v>
      </c>
      <c r="EW18" s="269">
        <f t="shared" si="153"/>
        <v>78</v>
      </c>
      <c r="EX18" s="270">
        <f t="shared" si="154"/>
        <v>101</v>
      </c>
      <c r="EY18" s="259">
        <f t="shared" si="155"/>
        <v>179</v>
      </c>
      <c r="EZ18" s="216"/>
      <c r="FF18" s="1" t="s">
        <v>10</v>
      </c>
      <c r="FG18" s="2">
        <v>8</v>
      </c>
      <c r="FI18" s="262"/>
      <c r="FJ18" s="262"/>
      <c r="FK18" s="265">
        <f t="shared" si="156"/>
        <v>0</v>
      </c>
    </row>
    <row r="19" spans="2:167" ht="17.25" customHeight="1" x14ac:dyDescent="0.25">
      <c r="B19" s="1">
        <v>8</v>
      </c>
      <c r="C19" s="168">
        <f t="shared" si="147"/>
        <v>8</v>
      </c>
      <c r="D19" s="172" t="s">
        <v>60</v>
      </c>
      <c r="E19" s="126">
        <v>759264</v>
      </c>
      <c r="F19" s="127">
        <v>42698</v>
      </c>
      <c r="G19" s="127">
        <v>42891</v>
      </c>
      <c r="H19" s="173" t="s">
        <v>59</v>
      </c>
      <c r="I19" s="226">
        <v>5</v>
      </c>
      <c r="J19" s="231">
        <v>4</v>
      </c>
      <c r="K19" s="239">
        <v>5</v>
      </c>
      <c r="L19" s="240">
        <v>6</v>
      </c>
      <c r="M19" s="239">
        <v>5</v>
      </c>
      <c r="N19" s="240">
        <v>2</v>
      </c>
      <c r="O19" s="239">
        <v>1</v>
      </c>
      <c r="P19" s="240">
        <v>2</v>
      </c>
      <c r="Q19" s="239">
        <v>1</v>
      </c>
      <c r="R19" s="240">
        <v>2</v>
      </c>
      <c r="S19" s="503">
        <v>1</v>
      </c>
      <c r="T19" s="504">
        <v>2</v>
      </c>
      <c r="U19" s="503">
        <v>1</v>
      </c>
      <c r="V19" s="505">
        <v>2</v>
      </c>
      <c r="W19" s="163"/>
      <c r="X19" s="129">
        <f t="shared" si="137"/>
        <v>0</v>
      </c>
      <c r="Y19" s="129">
        <f t="shared" si="137"/>
        <v>4</v>
      </c>
      <c r="Z19" s="129">
        <f t="shared" si="137"/>
        <v>6</v>
      </c>
      <c r="AA19" s="129">
        <f t="shared" si="137"/>
        <v>2</v>
      </c>
      <c r="AB19" s="129">
        <f t="shared" si="137"/>
        <v>2</v>
      </c>
      <c r="AC19" s="129">
        <f t="shared" si="137"/>
        <v>2</v>
      </c>
      <c r="AD19" s="129">
        <f t="shared" si="137"/>
        <v>0</v>
      </c>
      <c r="AE19" s="129">
        <f t="shared" si="137"/>
        <v>0</v>
      </c>
      <c r="AF19" s="129">
        <f t="shared" si="137"/>
        <v>4</v>
      </c>
      <c r="AG19" s="129">
        <f t="shared" si="137"/>
        <v>6</v>
      </c>
      <c r="AH19" s="129">
        <f t="shared" si="138"/>
        <v>2</v>
      </c>
      <c r="AI19" s="129">
        <f t="shared" si="138"/>
        <v>2</v>
      </c>
      <c r="AJ19" s="129">
        <f t="shared" si="138"/>
        <v>2</v>
      </c>
      <c r="AK19" s="129">
        <f t="shared" si="138"/>
        <v>0</v>
      </c>
      <c r="AL19" s="129">
        <f t="shared" si="138"/>
        <v>0</v>
      </c>
      <c r="AM19" s="129">
        <f t="shared" si="138"/>
        <v>4</v>
      </c>
      <c r="AN19" s="129">
        <f t="shared" si="138"/>
        <v>6</v>
      </c>
      <c r="AO19" s="129">
        <f t="shared" si="138"/>
        <v>2</v>
      </c>
      <c r="AP19" s="129">
        <f t="shared" si="138"/>
        <v>2</v>
      </c>
      <c r="AQ19" s="129">
        <f t="shared" si="138"/>
        <v>2</v>
      </c>
      <c r="AR19" s="129">
        <f t="shared" si="139"/>
        <v>0</v>
      </c>
      <c r="AS19" s="129">
        <f t="shared" si="139"/>
        <v>0</v>
      </c>
      <c r="AT19" s="129">
        <f t="shared" si="139"/>
        <v>4</v>
      </c>
      <c r="AU19" s="129">
        <f t="shared" si="139"/>
        <v>6</v>
      </c>
      <c r="AV19" s="129">
        <f t="shared" si="139"/>
        <v>2</v>
      </c>
      <c r="AW19" s="129">
        <f t="shared" si="139"/>
        <v>2</v>
      </c>
      <c r="AX19" s="129">
        <f t="shared" si="139"/>
        <v>2</v>
      </c>
      <c r="AY19" s="129">
        <f t="shared" si="139"/>
        <v>0</v>
      </c>
      <c r="AZ19" s="129">
        <f t="shared" si="139"/>
        <v>0</v>
      </c>
      <c r="BA19" s="129">
        <f t="shared" si="139"/>
        <v>4</v>
      </c>
      <c r="BB19" s="130">
        <f t="shared" si="139"/>
        <v>6</v>
      </c>
      <c r="BC19" s="128">
        <f t="shared" si="148"/>
        <v>74</v>
      </c>
      <c r="BD19" s="129">
        <f t="shared" si="140"/>
        <v>0</v>
      </c>
      <c r="BE19" s="129">
        <f t="shared" si="140"/>
        <v>5</v>
      </c>
      <c r="BF19" s="129">
        <f t="shared" si="140"/>
        <v>5</v>
      </c>
      <c r="BG19" s="129">
        <f t="shared" si="140"/>
        <v>5</v>
      </c>
      <c r="BH19" s="129">
        <f t="shared" si="140"/>
        <v>1</v>
      </c>
      <c r="BI19" s="129">
        <f t="shared" si="140"/>
        <v>1</v>
      </c>
      <c r="BJ19" s="129">
        <f t="shared" si="140"/>
        <v>0</v>
      </c>
      <c r="BK19" s="129">
        <f t="shared" si="140"/>
        <v>0</v>
      </c>
      <c r="BL19" s="129">
        <f t="shared" si="140"/>
        <v>5</v>
      </c>
      <c r="BM19" s="129">
        <f t="shared" si="140"/>
        <v>5</v>
      </c>
      <c r="BN19" s="129">
        <f t="shared" si="141"/>
        <v>5</v>
      </c>
      <c r="BO19" s="129">
        <f t="shared" si="141"/>
        <v>1</v>
      </c>
      <c r="BP19" s="129">
        <f t="shared" si="141"/>
        <v>1</v>
      </c>
      <c r="BQ19" s="129">
        <f t="shared" si="141"/>
        <v>0</v>
      </c>
      <c r="BR19" s="129">
        <f t="shared" si="141"/>
        <v>0</v>
      </c>
      <c r="BS19" s="129">
        <f t="shared" si="141"/>
        <v>5</v>
      </c>
      <c r="BT19" s="129">
        <f t="shared" si="141"/>
        <v>5</v>
      </c>
      <c r="BU19" s="129">
        <f t="shared" si="141"/>
        <v>5</v>
      </c>
      <c r="BV19" s="129">
        <f t="shared" si="141"/>
        <v>1</v>
      </c>
      <c r="BW19" s="129">
        <f t="shared" si="141"/>
        <v>1</v>
      </c>
      <c r="BX19" s="129">
        <f t="shared" si="142"/>
        <v>0</v>
      </c>
      <c r="BY19" s="129">
        <f t="shared" si="142"/>
        <v>0</v>
      </c>
      <c r="BZ19" s="129">
        <f t="shared" si="142"/>
        <v>5</v>
      </c>
      <c r="CA19" s="129">
        <f t="shared" si="142"/>
        <v>5</v>
      </c>
      <c r="CB19" s="129">
        <f t="shared" si="142"/>
        <v>5</v>
      </c>
      <c r="CC19" s="129">
        <f t="shared" si="142"/>
        <v>1</v>
      </c>
      <c r="CD19" s="129">
        <f t="shared" si="142"/>
        <v>1</v>
      </c>
      <c r="CE19" s="129">
        <f t="shared" si="142"/>
        <v>0</v>
      </c>
      <c r="CF19" s="129">
        <f t="shared" si="142"/>
        <v>0</v>
      </c>
      <c r="CG19" s="129">
        <f t="shared" si="142"/>
        <v>5</v>
      </c>
      <c r="CH19" s="130">
        <f t="shared" si="142"/>
        <v>5</v>
      </c>
      <c r="CI19" s="128">
        <f t="shared" si="149"/>
        <v>78</v>
      </c>
      <c r="CJ19" s="131">
        <v>10</v>
      </c>
      <c r="CK19" s="132">
        <f t="shared" si="150"/>
        <v>3</v>
      </c>
      <c r="CL19" s="132">
        <f t="shared" si="143"/>
        <v>0</v>
      </c>
      <c r="CM19" s="132">
        <f t="shared" si="143"/>
        <v>0</v>
      </c>
      <c r="CN19" s="132">
        <f t="shared" si="143"/>
        <v>0</v>
      </c>
      <c r="CO19" s="132">
        <f t="shared" si="143"/>
        <v>0</v>
      </c>
      <c r="CP19" s="132">
        <f t="shared" si="143"/>
        <v>0</v>
      </c>
      <c r="CQ19" s="132">
        <f t="shared" si="143"/>
        <v>3</v>
      </c>
      <c r="CR19" s="132">
        <f t="shared" si="143"/>
        <v>3</v>
      </c>
      <c r="CS19" s="132">
        <f t="shared" si="143"/>
        <v>0</v>
      </c>
      <c r="CT19" s="132">
        <f t="shared" si="143"/>
        <v>0</v>
      </c>
      <c r="CU19" s="132">
        <f t="shared" si="143"/>
        <v>0</v>
      </c>
      <c r="CV19" s="132">
        <f t="shared" si="143"/>
        <v>0</v>
      </c>
      <c r="CW19" s="132">
        <f t="shared" si="143"/>
        <v>0</v>
      </c>
      <c r="CX19" s="132">
        <f t="shared" si="143"/>
        <v>3</v>
      </c>
      <c r="CY19" s="132">
        <f t="shared" si="143"/>
        <v>3</v>
      </c>
      <c r="CZ19" s="132">
        <f t="shared" si="143"/>
        <v>0</v>
      </c>
      <c r="DA19" s="132">
        <f t="shared" si="143"/>
        <v>0</v>
      </c>
      <c r="DB19" s="132">
        <f t="shared" si="144"/>
        <v>0</v>
      </c>
      <c r="DC19" s="132">
        <f t="shared" si="144"/>
        <v>0</v>
      </c>
      <c r="DD19" s="132">
        <f t="shared" si="144"/>
        <v>0</v>
      </c>
      <c r="DE19" s="132">
        <f t="shared" si="144"/>
        <v>3</v>
      </c>
      <c r="DF19" s="132">
        <f t="shared" si="144"/>
        <v>3</v>
      </c>
      <c r="DG19" s="132">
        <f t="shared" si="144"/>
        <v>0</v>
      </c>
      <c r="DH19" s="132">
        <f t="shared" si="144"/>
        <v>0</v>
      </c>
      <c r="DI19" s="132">
        <f t="shared" si="144"/>
        <v>0</v>
      </c>
      <c r="DJ19" s="132">
        <f t="shared" si="144"/>
        <v>0</v>
      </c>
      <c r="DK19" s="132">
        <f t="shared" si="144"/>
        <v>0</v>
      </c>
      <c r="DL19" s="132">
        <f t="shared" si="144"/>
        <v>3</v>
      </c>
      <c r="DM19" s="132">
        <f t="shared" si="144"/>
        <v>3</v>
      </c>
      <c r="DN19" s="132">
        <f t="shared" si="144"/>
        <v>0</v>
      </c>
      <c r="DO19" s="132">
        <f t="shared" si="144"/>
        <v>0</v>
      </c>
      <c r="DP19" s="130">
        <f t="shared" si="151"/>
        <v>27</v>
      </c>
      <c r="DQ19" s="192"/>
      <c r="DR19" s="249">
        <f t="shared" si="157"/>
        <v>3</v>
      </c>
      <c r="DS19" s="250">
        <f t="shared" si="152"/>
        <v>9</v>
      </c>
      <c r="DT19" s="250">
        <f t="shared" si="145"/>
        <v>11</v>
      </c>
      <c r="DU19" s="250">
        <f t="shared" si="145"/>
        <v>7</v>
      </c>
      <c r="DV19" s="250">
        <f t="shared" si="145"/>
        <v>3</v>
      </c>
      <c r="DW19" s="250">
        <f t="shared" si="145"/>
        <v>3</v>
      </c>
      <c r="DX19" s="250">
        <f t="shared" si="145"/>
        <v>3</v>
      </c>
      <c r="DY19" s="250">
        <f t="shared" si="145"/>
        <v>3</v>
      </c>
      <c r="DZ19" s="250">
        <f t="shared" si="145"/>
        <v>9</v>
      </c>
      <c r="EA19" s="250">
        <f t="shared" si="145"/>
        <v>11</v>
      </c>
      <c r="EB19" s="250">
        <f t="shared" si="145"/>
        <v>7</v>
      </c>
      <c r="EC19" s="250">
        <f t="shared" si="145"/>
        <v>3</v>
      </c>
      <c r="ED19" s="250">
        <f t="shared" si="145"/>
        <v>3</v>
      </c>
      <c r="EE19" s="250">
        <f t="shared" si="145"/>
        <v>3</v>
      </c>
      <c r="EF19" s="250">
        <f t="shared" si="145"/>
        <v>3</v>
      </c>
      <c r="EG19" s="250">
        <f t="shared" si="145"/>
        <v>9</v>
      </c>
      <c r="EH19" s="250">
        <f t="shared" si="145"/>
        <v>11</v>
      </c>
      <c r="EI19" s="250">
        <f t="shared" si="145"/>
        <v>7</v>
      </c>
      <c r="EJ19" s="250">
        <f t="shared" si="146"/>
        <v>3</v>
      </c>
      <c r="EK19" s="250">
        <f t="shared" si="146"/>
        <v>3</v>
      </c>
      <c r="EL19" s="250">
        <f t="shared" si="146"/>
        <v>3</v>
      </c>
      <c r="EM19" s="250">
        <f t="shared" si="146"/>
        <v>3</v>
      </c>
      <c r="EN19" s="250">
        <f t="shared" si="146"/>
        <v>9</v>
      </c>
      <c r="EO19" s="250">
        <f t="shared" si="146"/>
        <v>11</v>
      </c>
      <c r="EP19" s="250">
        <f t="shared" si="146"/>
        <v>7</v>
      </c>
      <c r="EQ19" s="250">
        <f t="shared" si="146"/>
        <v>3</v>
      </c>
      <c r="ER19" s="250">
        <f t="shared" si="146"/>
        <v>3</v>
      </c>
      <c r="ES19" s="250">
        <f t="shared" si="146"/>
        <v>3</v>
      </c>
      <c r="ET19" s="250">
        <f t="shared" si="146"/>
        <v>3</v>
      </c>
      <c r="EU19" s="250">
        <f t="shared" si="146"/>
        <v>9</v>
      </c>
      <c r="EV19" s="251">
        <f t="shared" si="146"/>
        <v>11</v>
      </c>
      <c r="EW19" s="269">
        <f t="shared" si="153"/>
        <v>78</v>
      </c>
      <c r="EX19" s="270">
        <f t="shared" si="154"/>
        <v>101</v>
      </c>
      <c r="EY19" s="259">
        <f t="shared" si="155"/>
        <v>179</v>
      </c>
      <c r="EZ19" s="216"/>
      <c r="FF19" s="1" t="s">
        <v>11</v>
      </c>
      <c r="FG19" s="2">
        <v>9</v>
      </c>
      <c r="FI19" s="262"/>
      <c r="FJ19" s="262"/>
      <c r="FK19" s="265">
        <f t="shared" si="156"/>
        <v>0</v>
      </c>
    </row>
    <row r="20" spans="2:167" ht="17.25" customHeight="1" x14ac:dyDescent="0.25">
      <c r="B20" s="1">
        <v>9</v>
      </c>
      <c r="C20" s="168">
        <f t="shared" si="147"/>
        <v>9</v>
      </c>
      <c r="D20" s="172" t="s">
        <v>60</v>
      </c>
      <c r="E20" s="126">
        <v>759285</v>
      </c>
      <c r="F20" s="127">
        <v>42698</v>
      </c>
      <c r="G20" s="127">
        <v>42975</v>
      </c>
      <c r="H20" s="173" t="s">
        <v>59</v>
      </c>
      <c r="I20" s="226">
        <v>5</v>
      </c>
      <c r="J20" s="231">
        <v>4</v>
      </c>
      <c r="K20" s="239">
        <v>5</v>
      </c>
      <c r="L20" s="240">
        <v>6</v>
      </c>
      <c r="M20" s="239">
        <v>5</v>
      </c>
      <c r="N20" s="240">
        <v>2</v>
      </c>
      <c r="O20" s="239">
        <v>1</v>
      </c>
      <c r="P20" s="240">
        <v>2</v>
      </c>
      <c r="Q20" s="239">
        <v>1</v>
      </c>
      <c r="R20" s="240">
        <v>2</v>
      </c>
      <c r="S20" s="503">
        <v>1</v>
      </c>
      <c r="T20" s="504">
        <v>2</v>
      </c>
      <c r="U20" s="503">
        <v>1</v>
      </c>
      <c r="V20" s="505">
        <v>2</v>
      </c>
      <c r="W20" s="163"/>
      <c r="X20" s="129">
        <f t="shared" si="137"/>
        <v>0</v>
      </c>
      <c r="Y20" s="129">
        <f t="shared" si="137"/>
        <v>4</v>
      </c>
      <c r="Z20" s="129">
        <f t="shared" si="137"/>
        <v>6</v>
      </c>
      <c r="AA20" s="129">
        <f t="shared" si="137"/>
        <v>2</v>
      </c>
      <c r="AB20" s="129">
        <f t="shared" si="137"/>
        <v>2</v>
      </c>
      <c r="AC20" s="129">
        <f t="shared" si="137"/>
        <v>2</v>
      </c>
      <c r="AD20" s="129">
        <f t="shared" si="137"/>
        <v>0</v>
      </c>
      <c r="AE20" s="129">
        <f t="shared" si="137"/>
        <v>0</v>
      </c>
      <c r="AF20" s="129">
        <f t="shared" si="137"/>
        <v>4</v>
      </c>
      <c r="AG20" s="129">
        <f t="shared" si="137"/>
        <v>6</v>
      </c>
      <c r="AH20" s="129">
        <f t="shared" si="138"/>
        <v>2</v>
      </c>
      <c r="AI20" s="129">
        <f t="shared" si="138"/>
        <v>2</v>
      </c>
      <c r="AJ20" s="129">
        <f t="shared" si="138"/>
        <v>2</v>
      </c>
      <c r="AK20" s="129">
        <f t="shared" si="138"/>
        <v>0</v>
      </c>
      <c r="AL20" s="129">
        <f t="shared" si="138"/>
        <v>0</v>
      </c>
      <c r="AM20" s="129">
        <f t="shared" si="138"/>
        <v>4</v>
      </c>
      <c r="AN20" s="129">
        <f t="shared" si="138"/>
        <v>6</v>
      </c>
      <c r="AO20" s="129">
        <f t="shared" si="138"/>
        <v>2</v>
      </c>
      <c r="AP20" s="129">
        <f t="shared" si="138"/>
        <v>2</v>
      </c>
      <c r="AQ20" s="129">
        <f t="shared" si="138"/>
        <v>2</v>
      </c>
      <c r="AR20" s="129">
        <f t="shared" si="139"/>
        <v>0</v>
      </c>
      <c r="AS20" s="129">
        <f t="shared" si="139"/>
        <v>0</v>
      </c>
      <c r="AT20" s="129">
        <f t="shared" si="139"/>
        <v>4</v>
      </c>
      <c r="AU20" s="129">
        <f t="shared" si="139"/>
        <v>6</v>
      </c>
      <c r="AV20" s="129">
        <f t="shared" si="139"/>
        <v>2</v>
      </c>
      <c r="AW20" s="129">
        <f t="shared" si="139"/>
        <v>2</v>
      </c>
      <c r="AX20" s="129">
        <f t="shared" si="139"/>
        <v>2</v>
      </c>
      <c r="AY20" s="129">
        <f t="shared" si="139"/>
        <v>0</v>
      </c>
      <c r="AZ20" s="129">
        <f t="shared" si="139"/>
        <v>0</v>
      </c>
      <c r="BA20" s="129">
        <f t="shared" si="139"/>
        <v>4</v>
      </c>
      <c r="BB20" s="130">
        <f t="shared" si="139"/>
        <v>6</v>
      </c>
      <c r="BC20" s="128">
        <f t="shared" si="148"/>
        <v>74</v>
      </c>
      <c r="BD20" s="129">
        <f t="shared" si="140"/>
        <v>0</v>
      </c>
      <c r="BE20" s="129">
        <f t="shared" si="140"/>
        <v>5</v>
      </c>
      <c r="BF20" s="129">
        <f t="shared" si="140"/>
        <v>5</v>
      </c>
      <c r="BG20" s="129">
        <f t="shared" si="140"/>
        <v>5</v>
      </c>
      <c r="BH20" s="129">
        <f t="shared" si="140"/>
        <v>1</v>
      </c>
      <c r="BI20" s="129">
        <f t="shared" si="140"/>
        <v>1</v>
      </c>
      <c r="BJ20" s="129">
        <f t="shared" si="140"/>
        <v>0</v>
      </c>
      <c r="BK20" s="129">
        <f t="shared" si="140"/>
        <v>0</v>
      </c>
      <c r="BL20" s="129">
        <f t="shared" si="140"/>
        <v>5</v>
      </c>
      <c r="BM20" s="129">
        <f t="shared" si="140"/>
        <v>5</v>
      </c>
      <c r="BN20" s="129">
        <f t="shared" si="141"/>
        <v>5</v>
      </c>
      <c r="BO20" s="129">
        <f t="shared" si="141"/>
        <v>1</v>
      </c>
      <c r="BP20" s="129">
        <f t="shared" si="141"/>
        <v>1</v>
      </c>
      <c r="BQ20" s="129">
        <f t="shared" si="141"/>
        <v>0</v>
      </c>
      <c r="BR20" s="129">
        <f t="shared" si="141"/>
        <v>0</v>
      </c>
      <c r="BS20" s="129">
        <f t="shared" si="141"/>
        <v>5</v>
      </c>
      <c r="BT20" s="129">
        <f t="shared" si="141"/>
        <v>5</v>
      </c>
      <c r="BU20" s="129">
        <f t="shared" si="141"/>
        <v>5</v>
      </c>
      <c r="BV20" s="129">
        <f t="shared" si="141"/>
        <v>1</v>
      </c>
      <c r="BW20" s="129">
        <f t="shared" si="141"/>
        <v>1</v>
      </c>
      <c r="BX20" s="129">
        <f t="shared" si="142"/>
        <v>0</v>
      </c>
      <c r="BY20" s="129">
        <f t="shared" si="142"/>
        <v>0</v>
      </c>
      <c r="BZ20" s="129">
        <f t="shared" si="142"/>
        <v>5</v>
      </c>
      <c r="CA20" s="129">
        <f t="shared" si="142"/>
        <v>5</v>
      </c>
      <c r="CB20" s="129">
        <f t="shared" si="142"/>
        <v>5</v>
      </c>
      <c r="CC20" s="129">
        <f t="shared" si="142"/>
        <v>1</v>
      </c>
      <c r="CD20" s="129">
        <f t="shared" si="142"/>
        <v>1</v>
      </c>
      <c r="CE20" s="129">
        <f t="shared" si="142"/>
        <v>0</v>
      </c>
      <c r="CF20" s="129">
        <f t="shared" si="142"/>
        <v>0</v>
      </c>
      <c r="CG20" s="129">
        <f t="shared" si="142"/>
        <v>5</v>
      </c>
      <c r="CH20" s="130">
        <f t="shared" si="142"/>
        <v>5</v>
      </c>
      <c r="CI20" s="128">
        <f t="shared" si="149"/>
        <v>78</v>
      </c>
      <c r="CJ20" s="131">
        <v>11</v>
      </c>
      <c r="CK20" s="132">
        <f t="shared" si="150"/>
        <v>3</v>
      </c>
      <c r="CL20" s="132">
        <f t="shared" si="143"/>
        <v>0</v>
      </c>
      <c r="CM20" s="132">
        <f t="shared" si="143"/>
        <v>0</v>
      </c>
      <c r="CN20" s="132">
        <f t="shared" si="143"/>
        <v>0</v>
      </c>
      <c r="CO20" s="132">
        <f t="shared" si="143"/>
        <v>0</v>
      </c>
      <c r="CP20" s="132">
        <f t="shared" si="143"/>
        <v>0</v>
      </c>
      <c r="CQ20" s="132">
        <f t="shared" si="143"/>
        <v>3</v>
      </c>
      <c r="CR20" s="132">
        <f t="shared" si="143"/>
        <v>3</v>
      </c>
      <c r="CS20" s="132">
        <f t="shared" si="143"/>
        <v>0</v>
      </c>
      <c r="CT20" s="132">
        <f t="shared" si="143"/>
        <v>0</v>
      </c>
      <c r="CU20" s="132">
        <f t="shared" si="143"/>
        <v>0</v>
      </c>
      <c r="CV20" s="132">
        <f t="shared" si="143"/>
        <v>0</v>
      </c>
      <c r="CW20" s="132">
        <f t="shared" si="143"/>
        <v>0</v>
      </c>
      <c r="CX20" s="132">
        <f t="shared" si="143"/>
        <v>3</v>
      </c>
      <c r="CY20" s="132">
        <f t="shared" si="143"/>
        <v>3</v>
      </c>
      <c r="CZ20" s="132">
        <f t="shared" si="143"/>
        <v>0</v>
      </c>
      <c r="DA20" s="132">
        <f t="shared" si="143"/>
        <v>0</v>
      </c>
      <c r="DB20" s="132">
        <f t="shared" si="144"/>
        <v>0</v>
      </c>
      <c r="DC20" s="132">
        <f t="shared" si="144"/>
        <v>0</v>
      </c>
      <c r="DD20" s="132">
        <f t="shared" si="144"/>
        <v>0</v>
      </c>
      <c r="DE20" s="132">
        <f t="shared" si="144"/>
        <v>3</v>
      </c>
      <c r="DF20" s="132">
        <f t="shared" si="144"/>
        <v>3</v>
      </c>
      <c r="DG20" s="132">
        <f t="shared" si="144"/>
        <v>0</v>
      </c>
      <c r="DH20" s="132">
        <f t="shared" si="144"/>
        <v>0</v>
      </c>
      <c r="DI20" s="132">
        <f t="shared" si="144"/>
        <v>0</v>
      </c>
      <c r="DJ20" s="132">
        <f t="shared" si="144"/>
        <v>0</v>
      </c>
      <c r="DK20" s="132">
        <f t="shared" si="144"/>
        <v>0</v>
      </c>
      <c r="DL20" s="132">
        <f t="shared" si="144"/>
        <v>3</v>
      </c>
      <c r="DM20" s="132">
        <f t="shared" si="144"/>
        <v>3</v>
      </c>
      <c r="DN20" s="132">
        <f t="shared" si="144"/>
        <v>0</v>
      </c>
      <c r="DO20" s="132">
        <f t="shared" si="144"/>
        <v>0</v>
      </c>
      <c r="DP20" s="130">
        <f t="shared" si="151"/>
        <v>27</v>
      </c>
      <c r="DQ20" s="192"/>
      <c r="DR20" s="249">
        <f t="shared" si="157"/>
        <v>3</v>
      </c>
      <c r="DS20" s="250">
        <f t="shared" si="152"/>
        <v>9</v>
      </c>
      <c r="DT20" s="250">
        <f t="shared" si="145"/>
        <v>11</v>
      </c>
      <c r="DU20" s="250">
        <f t="shared" si="145"/>
        <v>7</v>
      </c>
      <c r="DV20" s="250">
        <f t="shared" si="145"/>
        <v>3</v>
      </c>
      <c r="DW20" s="250">
        <f t="shared" si="145"/>
        <v>3</v>
      </c>
      <c r="DX20" s="250">
        <f t="shared" si="145"/>
        <v>3</v>
      </c>
      <c r="DY20" s="250">
        <f t="shared" si="145"/>
        <v>3</v>
      </c>
      <c r="DZ20" s="250">
        <f t="shared" si="145"/>
        <v>9</v>
      </c>
      <c r="EA20" s="250">
        <f t="shared" si="145"/>
        <v>11</v>
      </c>
      <c r="EB20" s="250">
        <f t="shared" si="145"/>
        <v>7</v>
      </c>
      <c r="EC20" s="250">
        <f t="shared" si="145"/>
        <v>3</v>
      </c>
      <c r="ED20" s="250">
        <f t="shared" si="145"/>
        <v>3</v>
      </c>
      <c r="EE20" s="250">
        <f t="shared" si="145"/>
        <v>3</v>
      </c>
      <c r="EF20" s="250">
        <f t="shared" si="145"/>
        <v>3</v>
      </c>
      <c r="EG20" s="250">
        <f t="shared" si="145"/>
        <v>9</v>
      </c>
      <c r="EH20" s="250">
        <f t="shared" si="145"/>
        <v>11</v>
      </c>
      <c r="EI20" s="250">
        <f t="shared" si="145"/>
        <v>7</v>
      </c>
      <c r="EJ20" s="250">
        <f t="shared" si="146"/>
        <v>3</v>
      </c>
      <c r="EK20" s="250">
        <f t="shared" si="146"/>
        <v>3</v>
      </c>
      <c r="EL20" s="250">
        <f t="shared" si="146"/>
        <v>3</v>
      </c>
      <c r="EM20" s="250">
        <f t="shared" si="146"/>
        <v>3</v>
      </c>
      <c r="EN20" s="250">
        <f t="shared" si="146"/>
        <v>9</v>
      </c>
      <c r="EO20" s="250">
        <f t="shared" si="146"/>
        <v>11</v>
      </c>
      <c r="EP20" s="250">
        <f t="shared" si="146"/>
        <v>7</v>
      </c>
      <c r="EQ20" s="250">
        <f t="shared" si="146"/>
        <v>3</v>
      </c>
      <c r="ER20" s="250">
        <f t="shared" si="146"/>
        <v>3</v>
      </c>
      <c r="ES20" s="250">
        <f t="shared" si="146"/>
        <v>3</v>
      </c>
      <c r="ET20" s="250">
        <f t="shared" si="146"/>
        <v>3</v>
      </c>
      <c r="EU20" s="250">
        <f t="shared" si="146"/>
        <v>9</v>
      </c>
      <c r="EV20" s="251">
        <f t="shared" si="146"/>
        <v>11</v>
      </c>
      <c r="EW20" s="269">
        <f t="shared" si="153"/>
        <v>78</v>
      </c>
      <c r="EX20" s="270">
        <f t="shared" si="154"/>
        <v>101</v>
      </c>
      <c r="EY20" s="259">
        <f t="shared" si="155"/>
        <v>179</v>
      </c>
      <c r="EZ20" s="216"/>
      <c r="FF20" s="1" t="s">
        <v>12</v>
      </c>
      <c r="FG20" s="2">
        <v>10</v>
      </c>
      <c r="FI20" s="262"/>
      <c r="FJ20" s="262"/>
      <c r="FK20" s="265">
        <f t="shared" si="156"/>
        <v>0</v>
      </c>
    </row>
    <row r="21" spans="2:167" ht="17.25" customHeight="1" x14ac:dyDescent="0.25">
      <c r="B21" s="1">
        <v>10</v>
      </c>
      <c r="C21" s="168">
        <f t="shared" si="147"/>
        <v>10</v>
      </c>
      <c r="D21" s="172" t="s">
        <v>60</v>
      </c>
      <c r="E21" s="126">
        <v>759364</v>
      </c>
      <c r="F21" s="127">
        <v>42698</v>
      </c>
      <c r="G21" s="127">
        <v>42942</v>
      </c>
      <c r="H21" s="173" t="s">
        <v>59</v>
      </c>
      <c r="I21" s="226">
        <v>5</v>
      </c>
      <c r="J21" s="231">
        <v>4</v>
      </c>
      <c r="K21" s="239">
        <v>5</v>
      </c>
      <c r="L21" s="240">
        <v>6</v>
      </c>
      <c r="M21" s="239">
        <v>5</v>
      </c>
      <c r="N21" s="240">
        <v>2</v>
      </c>
      <c r="O21" s="239">
        <v>1</v>
      </c>
      <c r="P21" s="240">
        <v>2</v>
      </c>
      <c r="Q21" s="239">
        <v>1</v>
      </c>
      <c r="R21" s="240">
        <v>2</v>
      </c>
      <c r="S21" s="503">
        <v>1</v>
      </c>
      <c r="T21" s="504">
        <v>2</v>
      </c>
      <c r="U21" s="503">
        <v>1</v>
      </c>
      <c r="V21" s="505">
        <v>2</v>
      </c>
      <c r="W21" s="163"/>
      <c r="X21" s="129">
        <f t="shared" si="137"/>
        <v>0</v>
      </c>
      <c r="Y21" s="129">
        <f t="shared" si="137"/>
        <v>4</v>
      </c>
      <c r="Z21" s="129">
        <f t="shared" si="137"/>
        <v>6</v>
      </c>
      <c r="AA21" s="129">
        <f t="shared" si="137"/>
        <v>2</v>
      </c>
      <c r="AB21" s="129">
        <f t="shared" si="137"/>
        <v>2</v>
      </c>
      <c r="AC21" s="129">
        <f t="shared" si="137"/>
        <v>2</v>
      </c>
      <c r="AD21" s="129">
        <f t="shared" si="137"/>
        <v>0</v>
      </c>
      <c r="AE21" s="129">
        <f t="shared" si="137"/>
        <v>0</v>
      </c>
      <c r="AF21" s="129">
        <f t="shared" si="137"/>
        <v>4</v>
      </c>
      <c r="AG21" s="129">
        <f t="shared" si="137"/>
        <v>6</v>
      </c>
      <c r="AH21" s="129">
        <f t="shared" si="138"/>
        <v>2</v>
      </c>
      <c r="AI21" s="129">
        <f t="shared" si="138"/>
        <v>2</v>
      </c>
      <c r="AJ21" s="129">
        <f t="shared" si="138"/>
        <v>2</v>
      </c>
      <c r="AK21" s="129">
        <f t="shared" si="138"/>
        <v>0</v>
      </c>
      <c r="AL21" s="129">
        <f t="shared" si="138"/>
        <v>0</v>
      </c>
      <c r="AM21" s="129">
        <f t="shared" si="138"/>
        <v>4</v>
      </c>
      <c r="AN21" s="129">
        <f t="shared" si="138"/>
        <v>6</v>
      </c>
      <c r="AO21" s="129">
        <f t="shared" si="138"/>
        <v>2</v>
      </c>
      <c r="AP21" s="129">
        <f t="shared" si="138"/>
        <v>2</v>
      </c>
      <c r="AQ21" s="129">
        <f t="shared" si="138"/>
        <v>2</v>
      </c>
      <c r="AR21" s="129">
        <f t="shared" si="139"/>
        <v>0</v>
      </c>
      <c r="AS21" s="129">
        <f t="shared" si="139"/>
        <v>0</v>
      </c>
      <c r="AT21" s="129">
        <f t="shared" si="139"/>
        <v>4</v>
      </c>
      <c r="AU21" s="129">
        <f t="shared" si="139"/>
        <v>6</v>
      </c>
      <c r="AV21" s="129">
        <f t="shared" si="139"/>
        <v>2</v>
      </c>
      <c r="AW21" s="129">
        <f t="shared" si="139"/>
        <v>2</v>
      </c>
      <c r="AX21" s="129">
        <f t="shared" si="139"/>
        <v>2</v>
      </c>
      <c r="AY21" s="129">
        <f t="shared" si="139"/>
        <v>0</v>
      </c>
      <c r="AZ21" s="129">
        <f t="shared" si="139"/>
        <v>0</v>
      </c>
      <c r="BA21" s="129">
        <f t="shared" si="139"/>
        <v>4</v>
      </c>
      <c r="BB21" s="130">
        <f t="shared" si="139"/>
        <v>6</v>
      </c>
      <c r="BC21" s="128">
        <f t="shared" si="148"/>
        <v>74</v>
      </c>
      <c r="BD21" s="129">
        <f t="shared" si="140"/>
        <v>0</v>
      </c>
      <c r="BE21" s="129">
        <f t="shared" si="140"/>
        <v>5</v>
      </c>
      <c r="BF21" s="129">
        <f t="shared" si="140"/>
        <v>5</v>
      </c>
      <c r="BG21" s="129">
        <f t="shared" si="140"/>
        <v>5</v>
      </c>
      <c r="BH21" s="129">
        <f t="shared" si="140"/>
        <v>1</v>
      </c>
      <c r="BI21" s="129">
        <f t="shared" si="140"/>
        <v>1</v>
      </c>
      <c r="BJ21" s="129">
        <f t="shared" si="140"/>
        <v>0</v>
      </c>
      <c r="BK21" s="129">
        <f t="shared" si="140"/>
        <v>0</v>
      </c>
      <c r="BL21" s="129">
        <f t="shared" si="140"/>
        <v>5</v>
      </c>
      <c r="BM21" s="129">
        <f t="shared" si="140"/>
        <v>5</v>
      </c>
      <c r="BN21" s="129">
        <f t="shared" si="141"/>
        <v>5</v>
      </c>
      <c r="BO21" s="129">
        <f t="shared" si="141"/>
        <v>1</v>
      </c>
      <c r="BP21" s="129">
        <f t="shared" si="141"/>
        <v>1</v>
      </c>
      <c r="BQ21" s="129">
        <f t="shared" si="141"/>
        <v>0</v>
      </c>
      <c r="BR21" s="129">
        <f t="shared" si="141"/>
        <v>0</v>
      </c>
      <c r="BS21" s="129">
        <f t="shared" si="141"/>
        <v>5</v>
      </c>
      <c r="BT21" s="129">
        <f t="shared" si="141"/>
        <v>5</v>
      </c>
      <c r="BU21" s="129">
        <f t="shared" si="141"/>
        <v>5</v>
      </c>
      <c r="BV21" s="129">
        <f t="shared" si="141"/>
        <v>1</v>
      </c>
      <c r="BW21" s="129">
        <f t="shared" si="141"/>
        <v>1</v>
      </c>
      <c r="BX21" s="129">
        <f t="shared" si="142"/>
        <v>0</v>
      </c>
      <c r="BY21" s="129">
        <f t="shared" si="142"/>
        <v>0</v>
      </c>
      <c r="BZ21" s="129">
        <f t="shared" si="142"/>
        <v>5</v>
      </c>
      <c r="CA21" s="129">
        <f t="shared" si="142"/>
        <v>5</v>
      </c>
      <c r="CB21" s="129">
        <f t="shared" si="142"/>
        <v>5</v>
      </c>
      <c r="CC21" s="129">
        <f t="shared" si="142"/>
        <v>1</v>
      </c>
      <c r="CD21" s="129">
        <f t="shared" si="142"/>
        <v>1</v>
      </c>
      <c r="CE21" s="129">
        <f t="shared" si="142"/>
        <v>0</v>
      </c>
      <c r="CF21" s="129">
        <f t="shared" si="142"/>
        <v>0</v>
      </c>
      <c r="CG21" s="129">
        <f t="shared" si="142"/>
        <v>5</v>
      </c>
      <c r="CH21" s="130">
        <f t="shared" si="142"/>
        <v>5</v>
      </c>
      <c r="CI21" s="128">
        <f t="shared" si="149"/>
        <v>78</v>
      </c>
      <c r="CJ21" s="131">
        <v>12</v>
      </c>
      <c r="CK21" s="132">
        <f t="shared" si="150"/>
        <v>3</v>
      </c>
      <c r="CL21" s="132">
        <f t="shared" si="143"/>
        <v>0</v>
      </c>
      <c r="CM21" s="132">
        <f t="shared" si="143"/>
        <v>0</v>
      </c>
      <c r="CN21" s="132">
        <f t="shared" si="143"/>
        <v>0</v>
      </c>
      <c r="CO21" s="132">
        <f t="shared" si="143"/>
        <v>0</v>
      </c>
      <c r="CP21" s="132">
        <f t="shared" si="143"/>
        <v>0</v>
      </c>
      <c r="CQ21" s="132">
        <f t="shared" si="143"/>
        <v>3</v>
      </c>
      <c r="CR21" s="132">
        <f t="shared" si="143"/>
        <v>3</v>
      </c>
      <c r="CS21" s="132">
        <f t="shared" si="143"/>
        <v>0</v>
      </c>
      <c r="CT21" s="132">
        <f t="shared" si="143"/>
        <v>0</v>
      </c>
      <c r="CU21" s="132">
        <f t="shared" si="143"/>
        <v>0</v>
      </c>
      <c r="CV21" s="132">
        <f t="shared" si="143"/>
        <v>0</v>
      </c>
      <c r="CW21" s="132">
        <f t="shared" si="143"/>
        <v>0</v>
      </c>
      <c r="CX21" s="132">
        <f t="shared" si="143"/>
        <v>3</v>
      </c>
      <c r="CY21" s="132">
        <f t="shared" si="143"/>
        <v>3</v>
      </c>
      <c r="CZ21" s="132">
        <f t="shared" si="143"/>
        <v>0</v>
      </c>
      <c r="DA21" s="132">
        <f t="shared" si="143"/>
        <v>0</v>
      </c>
      <c r="DB21" s="132">
        <f t="shared" si="144"/>
        <v>0</v>
      </c>
      <c r="DC21" s="132">
        <f t="shared" si="144"/>
        <v>0</v>
      </c>
      <c r="DD21" s="132">
        <f t="shared" si="144"/>
        <v>0</v>
      </c>
      <c r="DE21" s="132">
        <f t="shared" si="144"/>
        <v>3</v>
      </c>
      <c r="DF21" s="132">
        <f t="shared" si="144"/>
        <v>3</v>
      </c>
      <c r="DG21" s="132">
        <f t="shared" si="144"/>
        <v>0</v>
      </c>
      <c r="DH21" s="132">
        <f t="shared" si="144"/>
        <v>0</v>
      </c>
      <c r="DI21" s="132">
        <f t="shared" si="144"/>
        <v>0</v>
      </c>
      <c r="DJ21" s="132">
        <f t="shared" si="144"/>
        <v>0</v>
      </c>
      <c r="DK21" s="132">
        <f t="shared" si="144"/>
        <v>0</v>
      </c>
      <c r="DL21" s="132">
        <f t="shared" si="144"/>
        <v>3</v>
      </c>
      <c r="DM21" s="132">
        <f t="shared" si="144"/>
        <v>3</v>
      </c>
      <c r="DN21" s="132">
        <f t="shared" si="144"/>
        <v>0</v>
      </c>
      <c r="DO21" s="132">
        <f t="shared" si="144"/>
        <v>0</v>
      </c>
      <c r="DP21" s="130">
        <f t="shared" si="151"/>
        <v>27</v>
      </c>
      <c r="DQ21" s="192"/>
      <c r="DR21" s="249">
        <f t="shared" si="157"/>
        <v>3</v>
      </c>
      <c r="DS21" s="250">
        <f t="shared" si="152"/>
        <v>9</v>
      </c>
      <c r="DT21" s="250">
        <f t="shared" si="145"/>
        <v>11</v>
      </c>
      <c r="DU21" s="250">
        <f t="shared" si="145"/>
        <v>7</v>
      </c>
      <c r="DV21" s="250">
        <f t="shared" si="145"/>
        <v>3</v>
      </c>
      <c r="DW21" s="250">
        <f t="shared" si="145"/>
        <v>3</v>
      </c>
      <c r="DX21" s="250">
        <f t="shared" si="145"/>
        <v>3</v>
      </c>
      <c r="DY21" s="250">
        <f t="shared" si="145"/>
        <v>3</v>
      </c>
      <c r="DZ21" s="250">
        <f t="shared" si="145"/>
        <v>9</v>
      </c>
      <c r="EA21" s="250">
        <f t="shared" si="145"/>
        <v>11</v>
      </c>
      <c r="EB21" s="250">
        <f t="shared" si="145"/>
        <v>7</v>
      </c>
      <c r="EC21" s="250">
        <f t="shared" si="145"/>
        <v>3</v>
      </c>
      <c r="ED21" s="250">
        <f t="shared" si="145"/>
        <v>3</v>
      </c>
      <c r="EE21" s="250">
        <f t="shared" si="145"/>
        <v>3</v>
      </c>
      <c r="EF21" s="250">
        <f t="shared" si="145"/>
        <v>3</v>
      </c>
      <c r="EG21" s="250">
        <f t="shared" si="145"/>
        <v>9</v>
      </c>
      <c r="EH21" s="250">
        <f t="shared" si="145"/>
        <v>11</v>
      </c>
      <c r="EI21" s="250">
        <f t="shared" si="145"/>
        <v>7</v>
      </c>
      <c r="EJ21" s="250">
        <f t="shared" si="146"/>
        <v>3</v>
      </c>
      <c r="EK21" s="250">
        <f t="shared" si="146"/>
        <v>3</v>
      </c>
      <c r="EL21" s="250">
        <f t="shared" si="146"/>
        <v>3</v>
      </c>
      <c r="EM21" s="250">
        <f t="shared" si="146"/>
        <v>3</v>
      </c>
      <c r="EN21" s="250">
        <f t="shared" si="146"/>
        <v>9</v>
      </c>
      <c r="EO21" s="250">
        <f t="shared" si="146"/>
        <v>11</v>
      </c>
      <c r="EP21" s="250">
        <f t="shared" si="146"/>
        <v>7</v>
      </c>
      <c r="EQ21" s="250">
        <f t="shared" si="146"/>
        <v>3</v>
      </c>
      <c r="ER21" s="250">
        <f t="shared" si="146"/>
        <v>3</v>
      </c>
      <c r="ES21" s="250">
        <f t="shared" si="146"/>
        <v>3</v>
      </c>
      <c r="ET21" s="250">
        <f t="shared" si="146"/>
        <v>3</v>
      </c>
      <c r="EU21" s="250">
        <f t="shared" si="146"/>
        <v>9</v>
      </c>
      <c r="EV21" s="251">
        <f t="shared" si="146"/>
        <v>11</v>
      </c>
      <c r="EW21" s="269">
        <f t="shared" si="153"/>
        <v>78</v>
      </c>
      <c r="EX21" s="270">
        <f t="shared" si="154"/>
        <v>101</v>
      </c>
      <c r="EY21" s="259">
        <f t="shared" si="155"/>
        <v>179</v>
      </c>
      <c r="EZ21" s="216"/>
      <c r="FF21" s="1" t="s">
        <v>13</v>
      </c>
      <c r="FG21" s="2">
        <v>11</v>
      </c>
      <c r="FI21" s="262"/>
      <c r="FJ21" s="262"/>
      <c r="FK21" s="265">
        <f t="shared" si="156"/>
        <v>0</v>
      </c>
    </row>
    <row r="22" spans="2:167" ht="17.25" customHeight="1" x14ac:dyDescent="0.25">
      <c r="B22" s="1">
        <v>11</v>
      </c>
      <c r="C22" s="168" t="str">
        <f t="shared" si="147"/>
        <v/>
      </c>
      <c r="D22" s="172"/>
      <c r="E22" s="126"/>
      <c r="F22" s="126"/>
      <c r="G22" s="126"/>
      <c r="H22" s="173"/>
      <c r="I22" s="226"/>
      <c r="J22" s="231"/>
      <c r="K22" s="239"/>
      <c r="L22" s="240"/>
      <c r="M22" s="239"/>
      <c r="N22" s="240"/>
      <c r="O22" s="239"/>
      <c r="P22" s="240"/>
      <c r="Q22" s="239"/>
      <c r="R22" s="240"/>
      <c r="S22" s="503"/>
      <c r="T22" s="504"/>
      <c r="U22" s="503"/>
      <c r="V22" s="505"/>
      <c r="W22" s="163"/>
      <c r="X22" s="129">
        <f t="shared" ref="X22:AG31" si="158">IF(X$11="",0,(IF(AND(X$8&gt;=$F22,X$8&lt;=$G22),(IF(X$8&lt;&gt;"",HLOOKUP(X$11,$I$10:$V$31,$CJ22,0),0)),0)))</f>
        <v>0</v>
      </c>
      <c r="Y22" s="129">
        <f t="shared" si="158"/>
        <v>0</v>
      </c>
      <c r="Z22" s="129">
        <f t="shared" si="158"/>
        <v>0</v>
      </c>
      <c r="AA22" s="129">
        <f t="shared" si="158"/>
        <v>0</v>
      </c>
      <c r="AB22" s="129">
        <f t="shared" si="158"/>
        <v>0</v>
      </c>
      <c r="AC22" s="129">
        <f t="shared" si="158"/>
        <v>0</v>
      </c>
      <c r="AD22" s="129">
        <f t="shared" si="158"/>
        <v>0</v>
      </c>
      <c r="AE22" s="129">
        <f t="shared" si="158"/>
        <v>0</v>
      </c>
      <c r="AF22" s="129">
        <f t="shared" si="158"/>
        <v>0</v>
      </c>
      <c r="AG22" s="129">
        <f t="shared" si="158"/>
        <v>0</v>
      </c>
      <c r="AH22" s="129">
        <f t="shared" ref="AH22:AQ31" si="159">IF(AH$11="",0,(IF(AND(AH$8&gt;=$F22,AH$8&lt;=$G22),(IF(AH$8&lt;&gt;"",HLOOKUP(AH$11,$I$10:$V$31,$CJ22,0),0)),0)))</f>
        <v>0</v>
      </c>
      <c r="AI22" s="129">
        <f t="shared" si="159"/>
        <v>0</v>
      </c>
      <c r="AJ22" s="129">
        <f t="shared" si="159"/>
        <v>0</v>
      </c>
      <c r="AK22" s="129">
        <f t="shared" si="159"/>
        <v>0</v>
      </c>
      <c r="AL22" s="129">
        <f t="shared" si="159"/>
        <v>0</v>
      </c>
      <c r="AM22" s="129">
        <f t="shared" si="159"/>
        <v>0</v>
      </c>
      <c r="AN22" s="129">
        <f t="shared" si="159"/>
        <v>0</v>
      </c>
      <c r="AO22" s="129">
        <f t="shared" si="159"/>
        <v>0</v>
      </c>
      <c r="AP22" s="129">
        <f t="shared" si="159"/>
        <v>0</v>
      </c>
      <c r="AQ22" s="129">
        <f t="shared" si="159"/>
        <v>0</v>
      </c>
      <c r="AR22" s="129">
        <f t="shared" ref="AR22:BB31" si="160">IF(AR$11="",0,(IF(AND(AR$8&gt;=$F22,AR$8&lt;=$G22),(IF(AR$8&lt;&gt;"",HLOOKUP(AR$11,$I$10:$V$31,$CJ22,0),0)),0)))</f>
        <v>0</v>
      </c>
      <c r="AS22" s="129">
        <f t="shared" si="160"/>
        <v>0</v>
      </c>
      <c r="AT22" s="129">
        <f t="shared" si="160"/>
        <v>0</v>
      </c>
      <c r="AU22" s="129">
        <f t="shared" si="160"/>
        <v>0</v>
      </c>
      <c r="AV22" s="129">
        <f t="shared" si="160"/>
        <v>0</v>
      </c>
      <c r="AW22" s="129">
        <f t="shared" si="160"/>
        <v>0</v>
      </c>
      <c r="AX22" s="129">
        <f t="shared" si="160"/>
        <v>0</v>
      </c>
      <c r="AY22" s="129">
        <f t="shared" si="160"/>
        <v>0</v>
      </c>
      <c r="AZ22" s="129">
        <f t="shared" si="160"/>
        <v>0</v>
      </c>
      <c r="BA22" s="129">
        <f t="shared" si="160"/>
        <v>0</v>
      </c>
      <c r="BB22" s="130">
        <f t="shared" si="160"/>
        <v>0</v>
      </c>
      <c r="BC22" s="128">
        <f t="shared" si="148"/>
        <v>0</v>
      </c>
      <c r="BD22" s="129">
        <f t="shared" ref="BD22:BM31" si="161">IF(BD$11="",0,(IF(AND(BD$8&gt;=$F22,BD$8&lt;=$G22),(IF(BD$8&lt;&gt;"",HLOOKUP(BD$11,$I$10:$V$31,$CJ22,0),0)),0)))</f>
        <v>0</v>
      </c>
      <c r="BE22" s="129">
        <f t="shared" si="161"/>
        <v>0</v>
      </c>
      <c r="BF22" s="129">
        <f t="shared" si="161"/>
        <v>0</v>
      </c>
      <c r="BG22" s="129">
        <f t="shared" si="161"/>
        <v>0</v>
      </c>
      <c r="BH22" s="129">
        <f t="shared" si="161"/>
        <v>0</v>
      </c>
      <c r="BI22" s="129">
        <f t="shared" si="161"/>
        <v>0</v>
      </c>
      <c r="BJ22" s="129">
        <f t="shared" si="161"/>
        <v>0</v>
      </c>
      <c r="BK22" s="129">
        <f t="shared" si="161"/>
        <v>0</v>
      </c>
      <c r="BL22" s="129">
        <f t="shared" si="161"/>
        <v>0</v>
      </c>
      <c r="BM22" s="129">
        <f t="shared" si="161"/>
        <v>0</v>
      </c>
      <c r="BN22" s="129">
        <f t="shared" ref="BN22:BW31" si="162">IF(BN$11="",0,(IF(AND(BN$8&gt;=$F22,BN$8&lt;=$G22),(IF(BN$8&lt;&gt;"",HLOOKUP(BN$11,$I$10:$V$31,$CJ22,0),0)),0)))</f>
        <v>0</v>
      </c>
      <c r="BO22" s="129">
        <f t="shared" si="162"/>
        <v>0</v>
      </c>
      <c r="BP22" s="129">
        <f t="shared" si="162"/>
        <v>0</v>
      </c>
      <c r="BQ22" s="129">
        <f t="shared" si="162"/>
        <v>0</v>
      </c>
      <c r="BR22" s="129">
        <f t="shared" si="162"/>
        <v>0</v>
      </c>
      <c r="BS22" s="129">
        <f t="shared" si="162"/>
        <v>0</v>
      </c>
      <c r="BT22" s="129">
        <f t="shared" si="162"/>
        <v>0</v>
      </c>
      <c r="BU22" s="129">
        <f t="shared" si="162"/>
        <v>0</v>
      </c>
      <c r="BV22" s="129">
        <f t="shared" si="162"/>
        <v>0</v>
      </c>
      <c r="BW22" s="129">
        <f t="shared" si="162"/>
        <v>0</v>
      </c>
      <c r="BX22" s="129">
        <f t="shared" ref="BX22:CH31" si="163">IF(BX$11="",0,(IF(AND(BX$8&gt;=$F22,BX$8&lt;=$G22),(IF(BX$8&lt;&gt;"",HLOOKUP(BX$11,$I$10:$V$31,$CJ22,0),0)),0)))</f>
        <v>0</v>
      </c>
      <c r="BY22" s="129">
        <f t="shared" si="163"/>
        <v>0</v>
      </c>
      <c r="BZ22" s="129">
        <f t="shared" si="163"/>
        <v>0</v>
      </c>
      <c r="CA22" s="129">
        <f t="shared" si="163"/>
        <v>0</v>
      </c>
      <c r="CB22" s="129">
        <f t="shared" si="163"/>
        <v>0</v>
      </c>
      <c r="CC22" s="129">
        <f t="shared" si="163"/>
        <v>0</v>
      </c>
      <c r="CD22" s="129">
        <f t="shared" si="163"/>
        <v>0</v>
      </c>
      <c r="CE22" s="129">
        <f t="shared" si="163"/>
        <v>0</v>
      </c>
      <c r="CF22" s="129">
        <f t="shared" si="163"/>
        <v>0</v>
      </c>
      <c r="CG22" s="129">
        <f t="shared" si="163"/>
        <v>0</v>
      </c>
      <c r="CH22" s="130">
        <f t="shared" si="163"/>
        <v>0</v>
      </c>
      <c r="CI22" s="128">
        <f t="shared" si="149"/>
        <v>0</v>
      </c>
      <c r="CJ22" s="131">
        <v>13</v>
      </c>
      <c r="CK22" s="132">
        <f t="shared" si="150"/>
        <v>0</v>
      </c>
      <c r="CL22" s="132">
        <f t="shared" si="143"/>
        <v>0</v>
      </c>
      <c r="CM22" s="132">
        <f t="shared" si="143"/>
        <v>0</v>
      </c>
      <c r="CN22" s="132">
        <f t="shared" si="143"/>
        <v>0</v>
      </c>
      <c r="CO22" s="132">
        <f t="shared" si="143"/>
        <v>0</v>
      </c>
      <c r="CP22" s="132">
        <f t="shared" si="143"/>
        <v>0</v>
      </c>
      <c r="CQ22" s="132">
        <f t="shared" si="143"/>
        <v>0</v>
      </c>
      <c r="CR22" s="132">
        <f t="shared" si="143"/>
        <v>0</v>
      </c>
      <c r="CS22" s="132">
        <f t="shared" si="143"/>
        <v>0</v>
      </c>
      <c r="CT22" s="132">
        <f t="shared" si="143"/>
        <v>0</v>
      </c>
      <c r="CU22" s="132">
        <f t="shared" si="143"/>
        <v>0</v>
      </c>
      <c r="CV22" s="132">
        <f t="shared" si="143"/>
        <v>0</v>
      </c>
      <c r="CW22" s="132">
        <f t="shared" si="143"/>
        <v>0</v>
      </c>
      <c r="CX22" s="132">
        <f t="shared" si="143"/>
        <v>0</v>
      </c>
      <c r="CY22" s="132">
        <f t="shared" si="143"/>
        <v>0</v>
      </c>
      <c r="CZ22" s="132">
        <f t="shared" si="143"/>
        <v>0</v>
      </c>
      <c r="DA22" s="132">
        <f t="shared" si="143"/>
        <v>0</v>
      </c>
      <c r="DB22" s="132">
        <f t="shared" si="144"/>
        <v>0</v>
      </c>
      <c r="DC22" s="132">
        <f t="shared" si="144"/>
        <v>0</v>
      </c>
      <c r="DD22" s="132">
        <f t="shared" si="144"/>
        <v>0</v>
      </c>
      <c r="DE22" s="132">
        <f t="shared" si="144"/>
        <v>0</v>
      </c>
      <c r="DF22" s="132">
        <f t="shared" si="144"/>
        <v>0</v>
      </c>
      <c r="DG22" s="132">
        <f t="shared" si="144"/>
        <v>0</v>
      </c>
      <c r="DH22" s="132">
        <f t="shared" si="144"/>
        <v>0</v>
      </c>
      <c r="DI22" s="132">
        <f t="shared" si="144"/>
        <v>0</v>
      </c>
      <c r="DJ22" s="132">
        <f t="shared" si="144"/>
        <v>0</v>
      </c>
      <c r="DK22" s="132">
        <f t="shared" si="144"/>
        <v>0</v>
      </c>
      <c r="DL22" s="132">
        <f t="shared" si="144"/>
        <v>0</v>
      </c>
      <c r="DM22" s="132">
        <f t="shared" si="144"/>
        <v>0</v>
      </c>
      <c r="DN22" s="132">
        <f t="shared" si="144"/>
        <v>0</v>
      </c>
      <c r="DO22" s="132">
        <f t="shared" si="144"/>
        <v>0</v>
      </c>
      <c r="DP22" s="130">
        <f t="shared" si="151"/>
        <v>0</v>
      </c>
      <c r="DQ22" s="192"/>
      <c r="DR22" s="249">
        <f t="shared" si="157"/>
        <v>0</v>
      </c>
      <c r="DS22" s="250">
        <f t="shared" si="152"/>
        <v>0</v>
      </c>
      <c r="DT22" s="250">
        <f t="shared" si="145"/>
        <v>0</v>
      </c>
      <c r="DU22" s="250">
        <f t="shared" si="145"/>
        <v>0</v>
      </c>
      <c r="DV22" s="250">
        <f t="shared" si="145"/>
        <v>0</v>
      </c>
      <c r="DW22" s="250">
        <f t="shared" si="145"/>
        <v>0</v>
      </c>
      <c r="DX22" s="250">
        <f t="shared" si="145"/>
        <v>0</v>
      </c>
      <c r="DY22" s="250">
        <f t="shared" si="145"/>
        <v>0</v>
      </c>
      <c r="DZ22" s="250">
        <f t="shared" si="145"/>
        <v>0</v>
      </c>
      <c r="EA22" s="250">
        <f t="shared" si="145"/>
        <v>0</v>
      </c>
      <c r="EB22" s="250">
        <f t="shared" si="145"/>
        <v>0</v>
      </c>
      <c r="EC22" s="250">
        <f t="shared" si="145"/>
        <v>0</v>
      </c>
      <c r="ED22" s="250">
        <f t="shared" si="145"/>
        <v>0</v>
      </c>
      <c r="EE22" s="250">
        <f t="shared" si="145"/>
        <v>0</v>
      </c>
      <c r="EF22" s="250">
        <f t="shared" si="145"/>
        <v>0</v>
      </c>
      <c r="EG22" s="250">
        <f t="shared" si="145"/>
        <v>0</v>
      </c>
      <c r="EH22" s="250">
        <f t="shared" si="145"/>
        <v>0</v>
      </c>
      <c r="EI22" s="250">
        <f t="shared" si="145"/>
        <v>0</v>
      </c>
      <c r="EJ22" s="250">
        <f t="shared" si="146"/>
        <v>0</v>
      </c>
      <c r="EK22" s="250">
        <f t="shared" si="146"/>
        <v>0</v>
      </c>
      <c r="EL22" s="250">
        <f t="shared" si="146"/>
        <v>0</v>
      </c>
      <c r="EM22" s="250">
        <f t="shared" si="146"/>
        <v>0</v>
      </c>
      <c r="EN22" s="250">
        <f t="shared" si="146"/>
        <v>0</v>
      </c>
      <c r="EO22" s="250">
        <f t="shared" si="146"/>
        <v>0</v>
      </c>
      <c r="EP22" s="250">
        <f t="shared" si="146"/>
        <v>0</v>
      </c>
      <c r="EQ22" s="250">
        <f t="shared" si="146"/>
        <v>0</v>
      </c>
      <c r="ER22" s="250">
        <f t="shared" si="146"/>
        <v>0</v>
      </c>
      <c r="ES22" s="250">
        <f t="shared" si="146"/>
        <v>0</v>
      </c>
      <c r="ET22" s="250">
        <f t="shared" si="146"/>
        <v>0</v>
      </c>
      <c r="EU22" s="250">
        <f t="shared" si="146"/>
        <v>0</v>
      </c>
      <c r="EV22" s="251">
        <f t="shared" si="146"/>
        <v>0</v>
      </c>
      <c r="EW22" s="269">
        <f t="shared" si="153"/>
        <v>0</v>
      </c>
      <c r="EX22" s="270">
        <f t="shared" si="154"/>
        <v>0</v>
      </c>
      <c r="EY22" s="259">
        <f t="shared" si="155"/>
        <v>0</v>
      </c>
      <c r="EZ22" s="216"/>
      <c r="FF22" s="1" t="s">
        <v>14</v>
      </c>
      <c r="FG22" s="2">
        <v>12</v>
      </c>
      <c r="FI22" s="262"/>
      <c r="FJ22" s="262"/>
      <c r="FK22" s="265">
        <f t="shared" si="156"/>
        <v>0</v>
      </c>
    </row>
    <row r="23" spans="2:167" ht="17.25" customHeight="1" x14ac:dyDescent="0.25">
      <c r="B23" s="1">
        <v>12</v>
      </c>
      <c r="C23" s="168" t="str">
        <f t="shared" si="147"/>
        <v/>
      </c>
      <c r="D23" s="172"/>
      <c r="E23" s="126"/>
      <c r="F23" s="126"/>
      <c r="G23" s="126"/>
      <c r="H23" s="173"/>
      <c r="I23" s="226"/>
      <c r="J23" s="231"/>
      <c r="K23" s="239"/>
      <c r="L23" s="240"/>
      <c r="M23" s="239"/>
      <c r="N23" s="240"/>
      <c r="O23" s="239"/>
      <c r="P23" s="240"/>
      <c r="Q23" s="239"/>
      <c r="R23" s="240"/>
      <c r="S23" s="503"/>
      <c r="T23" s="504"/>
      <c r="U23" s="503"/>
      <c r="V23" s="505"/>
      <c r="W23" s="163"/>
      <c r="X23" s="129">
        <f t="shared" si="158"/>
        <v>0</v>
      </c>
      <c r="Y23" s="129">
        <f t="shared" si="158"/>
        <v>0</v>
      </c>
      <c r="Z23" s="129">
        <f t="shared" si="158"/>
        <v>0</v>
      </c>
      <c r="AA23" s="129">
        <f t="shared" si="158"/>
        <v>0</v>
      </c>
      <c r="AB23" s="129">
        <f t="shared" si="158"/>
        <v>0</v>
      </c>
      <c r="AC23" s="129">
        <f t="shared" si="158"/>
        <v>0</v>
      </c>
      <c r="AD23" s="129">
        <f t="shared" si="158"/>
        <v>0</v>
      </c>
      <c r="AE23" s="129">
        <f t="shared" si="158"/>
        <v>0</v>
      </c>
      <c r="AF23" s="129">
        <f t="shared" si="158"/>
        <v>0</v>
      </c>
      <c r="AG23" s="129">
        <f t="shared" si="158"/>
        <v>0</v>
      </c>
      <c r="AH23" s="129">
        <f t="shared" si="159"/>
        <v>0</v>
      </c>
      <c r="AI23" s="129">
        <f t="shared" si="159"/>
        <v>0</v>
      </c>
      <c r="AJ23" s="129">
        <f t="shared" si="159"/>
        <v>0</v>
      </c>
      <c r="AK23" s="129">
        <f t="shared" si="159"/>
        <v>0</v>
      </c>
      <c r="AL23" s="129">
        <f t="shared" si="159"/>
        <v>0</v>
      </c>
      <c r="AM23" s="129">
        <f t="shared" si="159"/>
        <v>0</v>
      </c>
      <c r="AN23" s="129">
        <f t="shared" si="159"/>
        <v>0</v>
      </c>
      <c r="AO23" s="129">
        <f t="shared" si="159"/>
        <v>0</v>
      </c>
      <c r="AP23" s="129">
        <f t="shared" si="159"/>
        <v>0</v>
      </c>
      <c r="AQ23" s="129">
        <f t="shared" si="159"/>
        <v>0</v>
      </c>
      <c r="AR23" s="129">
        <f t="shared" si="160"/>
        <v>0</v>
      </c>
      <c r="AS23" s="129">
        <f t="shared" si="160"/>
        <v>0</v>
      </c>
      <c r="AT23" s="129">
        <f t="shared" si="160"/>
        <v>0</v>
      </c>
      <c r="AU23" s="129">
        <f t="shared" si="160"/>
        <v>0</v>
      </c>
      <c r="AV23" s="129">
        <f t="shared" si="160"/>
        <v>0</v>
      </c>
      <c r="AW23" s="129">
        <f t="shared" si="160"/>
        <v>0</v>
      </c>
      <c r="AX23" s="129">
        <f t="shared" si="160"/>
        <v>0</v>
      </c>
      <c r="AY23" s="129">
        <f t="shared" si="160"/>
        <v>0</v>
      </c>
      <c r="AZ23" s="129">
        <f t="shared" si="160"/>
        <v>0</v>
      </c>
      <c r="BA23" s="129">
        <f t="shared" si="160"/>
        <v>0</v>
      </c>
      <c r="BB23" s="130">
        <f t="shared" si="160"/>
        <v>0</v>
      </c>
      <c r="BC23" s="128">
        <f t="shared" si="148"/>
        <v>0</v>
      </c>
      <c r="BD23" s="129">
        <f t="shared" si="161"/>
        <v>0</v>
      </c>
      <c r="BE23" s="129">
        <f t="shared" si="161"/>
        <v>0</v>
      </c>
      <c r="BF23" s="129">
        <f t="shared" si="161"/>
        <v>0</v>
      </c>
      <c r="BG23" s="129">
        <f t="shared" si="161"/>
        <v>0</v>
      </c>
      <c r="BH23" s="129">
        <f t="shared" si="161"/>
        <v>0</v>
      </c>
      <c r="BI23" s="129">
        <f t="shared" si="161"/>
        <v>0</v>
      </c>
      <c r="BJ23" s="129">
        <f t="shared" si="161"/>
        <v>0</v>
      </c>
      <c r="BK23" s="129">
        <f t="shared" si="161"/>
        <v>0</v>
      </c>
      <c r="BL23" s="129">
        <f t="shared" si="161"/>
        <v>0</v>
      </c>
      <c r="BM23" s="129">
        <f t="shared" si="161"/>
        <v>0</v>
      </c>
      <c r="BN23" s="129">
        <f t="shared" si="162"/>
        <v>0</v>
      </c>
      <c r="BO23" s="129">
        <f t="shared" si="162"/>
        <v>0</v>
      </c>
      <c r="BP23" s="129">
        <f t="shared" si="162"/>
        <v>0</v>
      </c>
      <c r="BQ23" s="129">
        <f t="shared" si="162"/>
        <v>0</v>
      </c>
      <c r="BR23" s="129">
        <f t="shared" si="162"/>
        <v>0</v>
      </c>
      <c r="BS23" s="129">
        <f t="shared" si="162"/>
        <v>0</v>
      </c>
      <c r="BT23" s="129">
        <f t="shared" si="162"/>
        <v>0</v>
      </c>
      <c r="BU23" s="129">
        <f t="shared" si="162"/>
        <v>0</v>
      </c>
      <c r="BV23" s="129">
        <f t="shared" si="162"/>
        <v>0</v>
      </c>
      <c r="BW23" s="129">
        <f t="shared" si="162"/>
        <v>0</v>
      </c>
      <c r="BX23" s="129">
        <f t="shared" si="163"/>
        <v>0</v>
      </c>
      <c r="BY23" s="129">
        <f t="shared" si="163"/>
        <v>0</v>
      </c>
      <c r="BZ23" s="129">
        <f t="shared" si="163"/>
        <v>0</v>
      </c>
      <c r="CA23" s="129">
        <f t="shared" si="163"/>
        <v>0</v>
      </c>
      <c r="CB23" s="129">
        <f t="shared" si="163"/>
        <v>0</v>
      </c>
      <c r="CC23" s="129">
        <f t="shared" si="163"/>
        <v>0</v>
      </c>
      <c r="CD23" s="129">
        <f t="shared" si="163"/>
        <v>0</v>
      </c>
      <c r="CE23" s="129">
        <f t="shared" si="163"/>
        <v>0</v>
      </c>
      <c r="CF23" s="129">
        <f t="shared" si="163"/>
        <v>0</v>
      </c>
      <c r="CG23" s="129">
        <f t="shared" si="163"/>
        <v>0</v>
      </c>
      <c r="CH23" s="130">
        <f t="shared" si="163"/>
        <v>0</v>
      </c>
      <c r="CI23" s="128">
        <f t="shared" si="149"/>
        <v>0</v>
      </c>
      <c r="CJ23" s="131">
        <v>14</v>
      </c>
      <c r="CK23" s="132">
        <f t="shared" si="150"/>
        <v>0</v>
      </c>
      <c r="CL23" s="132">
        <f t="shared" si="143"/>
        <v>0</v>
      </c>
      <c r="CM23" s="132">
        <f t="shared" si="143"/>
        <v>0</v>
      </c>
      <c r="CN23" s="132">
        <f t="shared" si="143"/>
        <v>0</v>
      </c>
      <c r="CO23" s="132">
        <f t="shared" si="143"/>
        <v>0</v>
      </c>
      <c r="CP23" s="132">
        <f t="shared" si="143"/>
        <v>0</v>
      </c>
      <c r="CQ23" s="132">
        <f t="shared" si="143"/>
        <v>0</v>
      </c>
      <c r="CR23" s="132">
        <f t="shared" si="143"/>
        <v>0</v>
      </c>
      <c r="CS23" s="132">
        <f t="shared" si="143"/>
        <v>0</v>
      </c>
      <c r="CT23" s="132">
        <f t="shared" si="143"/>
        <v>0</v>
      </c>
      <c r="CU23" s="132">
        <f t="shared" si="143"/>
        <v>0</v>
      </c>
      <c r="CV23" s="132">
        <f t="shared" si="143"/>
        <v>0</v>
      </c>
      <c r="CW23" s="132">
        <f t="shared" si="143"/>
        <v>0</v>
      </c>
      <c r="CX23" s="132">
        <f t="shared" si="143"/>
        <v>0</v>
      </c>
      <c r="CY23" s="132">
        <f t="shared" si="143"/>
        <v>0</v>
      </c>
      <c r="CZ23" s="132">
        <f t="shared" si="143"/>
        <v>0</v>
      </c>
      <c r="DA23" s="132">
        <f t="shared" si="143"/>
        <v>0</v>
      </c>
      <c r="DB23" s="132">
        <f t="shared" si="144"/>
        <v>0</v>
      </c>
      <c r="DC23" s="132">
        <f t="shared" si="144"/>
        <v>0</v>
      </c>
      <c r="DD23" s="132">
        <f t="shared" si="144"/>
        <v>0</v>
      </c>
      <c r="DE23" s="132">
        <f t="shared" si="144"/>
        <v>0</v>
      </c>
      <c r="DF23" s="132">
        <f t="shared" si="144"/>
        <v>0</v>
      </c>
      <c r="DG23" s="132">
        <f t="shared" si="144"/>
        <v>0</v>
      </c>
      <c r="DH23" s="132">
        <f t="shared" si="144"/>
        <v>0</v>
      </c>
      <c r="DI23" s="132">
        <f t="shared" si="144"/>
        <v>0</v>
      </c>
      <c r="DJ23" s="132">
        <f t="shared" si="144"/>
        <v>0</v>
      </c>
      <c r="DK23" s="132">
        <f t="shared" si="144"/>
        <v>0</v>
      </c>
      <c r="DL23" s="132">
        <f t="shared" si="144"/>
        <v>0</v>
      </c>
      <c r="DM23" s="132">
        <f t="shared" si="144"/>
        <v>0</v>
      </c>
      <c r="DN23" s="132">
        <f t="shared" si="144"/>
        <v>0</v>
      </c>
      <c r="DO23" s="132">
        <f t="shared" si="144"/>
        <v>0</v>
      </c>
      <c r="DP23" s="130">
        <f t="shared" si="151"/>
        <v>0</v>
      </c>
      <c r="DQ23" s="192"/>
      <c r="DR23" s="249">
        <f t="shared" si="157"/>
        <v>0</v>
      </c>
      <c r="DS23" s="250">
        <f t="shared" si="152"/>
        <v>0</v>
      </c>
      <c r="DT23" s="250">
        <f t="shared" si="145"/>
        <v>0</v>
      </c>
      <c r="DU23" s="250">
        <f t="shared" si="145"/>
        <v>0</v>
      </c>
      <c r="DV23" s="250">
        <f t="shared" si="145"/>
        <v>0</v>
      </c>
      <c r="DW23" s="250">
        <f t="shared" si="145"/>
        <v>0</v>
      </c>
      <c r="DX23" s="250">
        <f t="shared" si="145"/>
        <v>0</v>
      </c>
      <c r="DY23" s="250">
        <f t="shared" si="145"/>
        <v>0</v>
      </c>
      <c r="DZ23" s="250">
        <f t="shared" si="145"/>
        <v>0</v>
      </c>
      <c r="EA23" s="250">
        <f t="shared" si="145"/>
        <v>0</v>
      </c>
      <c r="EB23" s="250">
        <f t="shared" si="145"/>
        <v>0</v>
      </c>
      <c r="EC23" s="250">
        <f t="shared" si="145"/>
        <v>0</v>
      </c>
      <c r="ED23" s="250">
        <f t="shared" si="145"/>
        <v>0</v>
      </c>
      <c r="EE23" s="250">
        <f t="shared" si="145"/>
        <v>0</v>
      </c>
      <c r="EF23" s="250">
        <f t="shared" si="145"/>
        <v>0</v>
      </c>
      <c r="EG23" s="250">
        <f t="shared" si="145"/>
        <v>0</v>
      </c>
      <c r="EH23" s="250">
        <f t="shared" si="145"/>
        <v>0</v>
      </c>
      <c r="EI23" s="250">
        <f t="shared" si="145"/>
        <v>0</v>
      </c>
      <c r="EJ23" s="250">
        <f t="shared" si="146"/>
        <v>0</v>
      </c>
      <c r="EK23" s="250">
        <f t="shared" si="146"/>
        <v>0</v>
      </c>
      <c r="EL23" s="250">
        <f t="shared" si="146"/>
        <v>0</v>
      </c>
      <c r="EM23" s="250">
        <f t="shared" si="146"/>
        <v>0</v>
      </c>
      <c r="EN23" s="250">
        <f t="shared" si="146"/>
        <v>0</v>
      </c>
      <c r="EO23" s="250">
        <f t="shared" si="146"/>
        <v>0</v>
      </c>
      <c r="EP23" s="250">
        <f t="shared" si="146"/>
        <v>0</v>
      </c>
      <c r="EQ23" s="250">
        <f t="shared" si="146"/>
        <v>0</v>
      </c>
      <c r="ER23" s="250">
        <f t="shared" si="146"/>
        <v>0</v>
      </c>
      <c r="ES23" s="250">
        <f t="shared" si="146"/>
        <v>0</v>
      </c>
      <c r="ET23" s="250">
        <f t="shared" si="146"/>
        <v>0</v>
      </c>
      <c r="EU23" s="250">
        <f t="shared" si="146"/>
        <v>0</v>
      </c>
      <c r="EV23" s="251">
        <f t="shared" si="146"/>
        <v>0</v>
      </c>
      <c r="EW23" s="269">
        <f t="shared" si="153"/>
        <v>0</v>
      </c>
      <c r="EX23" s="270">
        <f t="shared" si="154"/>
        <v>0</v>
      </c>
      <c r="EY23" s="259">
        <f t="shared" si="155"/>
        <v>0</v>
      </c>
      <c r="EZ23" s="216"/>
      <c r="FI23" s="262"/>
      <c r="FJ23" s="262"/>
      <c r="FK23" s="265">
        <f t="shared" si="156"/>
        <v>0</v>
      </c>
    </row>
    <row r="24" spans="2:167" ht="17.25" customHeight="1" x14ac:dyDescent="0.25">
      <c r="B24" s="1">
        <v>13</v>
      </c>
      <c r="C24" s="168" t="str">
        <f t="shared" si="147"/>
        <v/>
      </c>
      <c r="D24" s="172"/>
      <c r="E24" s="126"/>
      <c r="F24" s="126"/>
      <c r="G24" s="126"/>
      <c r="H24" s="173"/>
      <c r="I24" s="226"/>
      <c r="J24" s="231"/>
      <c r="K24" s="239"/>
      <c r="L24" s="240"/>
      <c r="M24" s="239"/>
      <c r="N24" s="240"/>
      <c r="O24" s="239"/>
      <c r="P24" s="240"/>
      <c r="Q24" s="239"/>
      <c r="R24" s="240"/>
      <c r="S24" s="503"/>
      <c r="T24" s="504"/>
      <c r="U24" s="503"/>
      <c r="V24" s="505"/>
      <c r="W24" s="163"/>
      <c r="X24" s="129">
        <f t="shared" si="158"/>
        <v>0</v>
      </c>
      <c r="Y24" s="129">
        <f t="shared" si="158"/>
        <v>0</v>
      </c>
      <c r="Z24" s="129">
        <f t="shared" si="158"/>
        <v>0</v>
      </c>
      <c r="AA24" s="129">
        <f t="shared" si="158"/>
        <v>0</v>
      </c>
      <c r="AB24" s="129">
        <f t="shared" si="158"/>
        <v>0</v>
      </c>
      <c r="AC24" s="129">
        <f t="shared" si="158"/>
        <v>0</v>
      </c>
      <c r="AD24" s="129">
        <f t="shared" si="158"/>
        <v>0</v>
      </c>
      <c r="AE24" s="129">
        <f t="shared" si="158"/>
        <v>0</v>
      </c>
      <c r="AF24" s="129">
        <f t="shared" si="158"/>
        <v>0</v>
      </c>
      <c r="AG24" s="129">
        <f t="shared" si="158"/>
        <v>0</v>
      </c>
      <c r="AH24" s="129">
        <f t="shared" si="159"/>
        <v>0</v>
      </c>
      <c r="AI24" s="129">
        <f t="shared" si="159"/>
        <v>0</v>
      </c>
      <c r="AJ24" s="129">
        <f t="shared" si="159"/>
        <v>0</v>
      </c>
      <c r="AK24" s="129">
        <f t="shared" si="159"/>
        <v>0</v>
      </c>
      <c r="AL24" s="129">
        <f t="shared" si="159"/>
        <v>0</v>
      </c>
      <c r="AM24" s="129">
        <f t="shared" si="159"/>
        <v>0</v>
      </c>
      <c r="AN24" s="129">
        <f t="shared" si="159"/>
        <v>0</v>
      </c>
      <c r="AO24" s="129">
        <f t="shared" si="159"/>
        <v>0</v>
      </c>
      <c r="AP24" s="129">
        <f t="shared" si="159"/>
        <v>0</v>
      </c>
      <c r="AQ24" s="129">
        <f t="shared" si="159"/>
        <v>0</v>
      </c>
      <c r="AR24" s="129">
        <f t="shared" si="160"/>
        <v>0</v>
      </c>
      <c r="AS24" s="129">
        <f t="shared" si="160"/>
        <v>0</v>
      </c>
      <c r="AT24" s="129">
        <f t="shared" si="160"/>
        <v>0</v>
      </c>
      <c r="AU24" s="129">
        <f t="shared" si="160"/>
        <v>0</v>
      </c>
      <c r="AV24" s="129">
        <f t="shared" si="160"/>
        <v>0</v>
      </c>
      <c r="AW24" s="129">
        <f t="shared" si="160"/>
        <v>0</v>
      </c>
      <c r="AX24" s="129">
        <f t="shared" si="160"/>
        <v>0</v>
      </c>
      <c r="AY24" s="129">
        <f t="shared" si="160"/>
        <v>0</v>
      </c>
      <c r="AZ24" s="129">
        <f t="shared" si="160"/>
        <v>0</v>
      </c>
      <c r="BA24" s="129">
        <f t="shared" si="160"/>
        <v>0</v>
      </c>
      <c r="BB24" s="130">
        <f t="shared" si="160"/>
        <v>0</v>
      </c>
      <c r="BC24" s="128">
        <f t="shared" si="148"/>
        <v>0</v>
      </c>
      <c r="BD24" s="129">
        <f t="shared" si="161"/>
        <v>0</v>
      </c>
      <c r="BE24" s="129">
        <f t="shared" si="161"/>
        <v>0</v>
      </c>
      <c r="BF24" s="129">
        <f t="shared" si="161"/>
        <v>0</v>
      </c>
      <c r="BG24" s="129">
        <f t="shared" si="161"/>
        <v>0</v>
      </c>
      <c r="BH24" s="129">
        <f t="shared" si="161"/>
        <v>0</v>
      </c>
      <c r="BI24" s="129">
        <f t="shared" si="161"/>
        <v>0</v>
      </c>
      <c r="BJ24" s="129">
        <f t="shared" si="161"/>
        <v>0</v>
      </c>
      <c r="BK24" s="129">
        <f t="shared" si="161"/>
        <v>0</v>
      </c>
      <c r="BL24" s="129">
        <f t="shared" si="161"/>
        <v>0</v>
      </c>
      <c r="BM24" s="129">
        <f t="shared" si="161"/>
        <v>0</v>
      </c>
      <c r="BN24" s="129">
        <f t="shared" si="162"/>
        <v>0</v>
      </c>
      <c r="BO24" s="129">
        <f t="shared" si="162"/>
        <v>0</v>
      </c>
      <c r="BP24" s="129">
        <f t="shared" si="162"/>
        <v>0</v>
      </c>
      <c r="BQ24" s="129">
        <f t="shared" si="162"/>
        <v>0</v>
      </c>
      <c r="BR24" s="129">
        <f t="shared" si="162"/>
        <v>0</v>
      </c>
      <c r="BS24" s="129">
        <f t="shared" si="162"/>
        <v>0</v>
      </c>
      <c r="BT24" s="129">
        <f t="shared" si="162"/>
        <v>0</v>
      </c>
      <c r="BU24" s="129">
        <f t="shared" si="162"/>
        <v>0</v>
      </c>
      <c r="BV24" s="129">
        <f t="shared" si="162"/>
        <v>0</v>
      </c>
      <c r="BW24" s="129">
        <f t="shared" si="162"/>
        <v>0</v>
      </c>
      <c r="BX24" s="129">
        <f t="shared" si="163"/>
        <v>0</v>
      </c>
      <c r="BY24" s="129">
        <f t="shared" si="163"/>
        <v>0</v>
      </c>
      <c r="BZ24" s="129">
        <f t="shared" si="163"/>
        <v>0</v>
      </c>
      <c r="CA24" s="129">
        <f t="shared" si="163"/>
        <v>0</v>
      </c>
      <c r="CB24" s="129">
        <f t="shared" si="163"/>
        <v>0</v>
      </c>
      <c r="CC24" s="129">
        <f t="shared" si="163"/>
        <v>0</v>
      </c>
      <c r="CD24" s="129">
        <f t="shared" si="163"/>
        <v>0</v>
      </c>
      <c r="CE24" s="129">
        <f t="shared" si="163"/>
        <v>0</v>
      </c>
      <c r="CF24" s="129">
        <f t="shared" si="163"/>
        <v>0</v>
      </c>
      <c r="CG24" s="129">
        <f t="shared" si="163"/>
        <v>0</v>
      </c>
      <c r="CH24" s="130">
        <f t="shared" si="163"/>
        <v>0</v>
      </c>
      <c r="CI24" s="128">
        <f t="shared" si="149"/>
        <v>0</v>
      </c>
      <c r="CJ24" s="131">
        <v>15</v>
      </c>
      <c r="CK24" s="132">
        <f t="shared" si="150"/>
        <v>0</v>
      </c>
      <c r="CL24" s="132">
        <f t="shared" si="143"/>
        <v>0</v>
      </c>
      <c r="CM24" s="132">
        <f t="shared" si="143"/>
        <v>0</v>
      </c>
      <c r="CN24" s="132">
        <f t="shared" si="143"/>
        <v>0</v>
      </c>
      <c r="CO24" s="132">
        <f t="shared" si="143"/>
        <v>0</v>
      </c>
      <c r="CP24" s="132">
        <f t="shared" si="143"/>
        <v>0</v>
      </c>
      <c r="CQ24" s="132">
        <f t="shared" si="143"/>
        <v>0</v>
      </c>
      <c r="CR24" s="132">
        <f t="shared" si="143"/>
        <v>0</v>
      </c>
      <c r="CS24" s="132">
        <f t="shared" si="143"/>
        <v>0</v>
      </c>
      <c r="CT24" s="132">
        <f t="shared" si="143"/>
        <v>0</v>
      </c>
      <c r="CU24" s="132">
        <f t="shared" si="143"/>
        <v>0</v>
      </c>
      <c r="CV24" s="132">
        <f t="shared" si="143"/>
        <v>0</v>
      </c>
      <c r="CW24" s="132">
        <f t="shared" si="143"/>
        <v>0</v>
      </c>
      <c r="CX24" s="132">
        <f t="shared" si="143"/>
        <v>0</v>
      </c>
      <c r="CY24" s="132">
        <f t="shared" si="143"/>
        <v>0</v>
      </c>
      <c r="CZ24" s="132">
        <f t="shared" si="143"/>
        <v>0</v>
      </c>
      <c r="DA24" s="132">
        <f t="shared" si="143"/>
        <v>0</v>
      </c>
      <c r="DB24" s="132">
        <f t="shared" si="144"/>
        <v>0</v>
      </c>
      <c r="DC24" s="132">
        <f t="shared" si="144"/>
        <v>0</v>
      </c>
      <c r="DD24" s="132">
        <f t="shared" si="144"/>
        <v>0</v>
      </c>
      <c r="DE24" s="132">
        <f t="shared" si="144"/>
        <v>0</v>
      </c>
      <c r="DF24" s="132">
        <f t="shared" si="144"/>
        <v>0</v>
      </c>
      <c r="DG24" s="132">
        <f t="shared" si="144"/>
        <v>0</v>
      </c>
      <c r="DH24" s="132">
        <f t="shared" si="144"/>
        <v>0</v>
      </c>
      <c r="DI24" s="132">
        <f t="shared" si="144"/>
        <v>0</v>
      </c>
      <c r="DJ24" s="132">
        <f t="shared" si="144"/>
        <v>0</v>
      </c>
      <c r="DK24" s="132">
        <f t="shared" si="144"/>
        <v>0</v>
      </c>
      <c r="DL24" s="132">
        <f t="shared" si="144"/>
        <v>0</v>
      </c>
      <c r="DM24" s="132">
        <f t="shared" si="144"/>
        <v>0</v>
      </c>
      <c r="DN24" s="132">
        <f t="shared" si="144"/>
        <v>0</v>
      </c>
      <c r="DO24" s="132">
        <f t="shared" si="144"/>
        <v>0</v>
      </c>
      <c r="DP24" s="130">
        <f t="shared" si="151"/>
        <v>0</v>
      </c>
      <c r="DQ24" s="192"/>
      <c r="DR24" s="249">
        <f t="shared" si="157"/>
        <v>0</v>
      </c>
      <c r="DS24" s="250">
        <f t="shared" si="152"/>
        <v>0</v>
      </c>
      <c r="DT24" s="250">
        <f t="shared" si="145"/>
        <v>0</v>
      </c>
      <c r="DU24" s="250">
        <f t="shared" si="145"/>
        <v>0</v>
      </c>
      <c r="DV24" s="250">
        <f t="shared" si="145"/>
        <v>0</v>
      </c>
      <c r="DW24" s="250">
        <f t="shared" si="145"/>
        <v>0</v>
      </c>
      <c r="DX24" s="250">
        <f t="shared" si="145"/>
        <v>0</v>
      </c>
      <c r="DY24" s="250">
        <f t="shared" si="145"/>
        <v>0</v>
      </c>
      <c r="DZ24" s="250">
        <f t="shared" si="145"/>
        <v>0</v>
      </c>
      <c r="EA24" s="250">
        <f t="shared" si="145"/>
        <v>0</v>
      </c>
      <c r="EB24" s="250">
        <f t="shared" si="145"/>
        <v>0</v>
      </c>
      <c r="EC24" s="250">
        <f t="shared" si="145"/>
        <v>0</v>
      </c>
      <c r="ED24" s="250">
        <f t="shared" si="145"/>
        <v>0</v>
      </c>
      <c r="EE24" s="250">
        <f t="shared" si="145"/>
        <v>0</v>
      </c>
      <c r="EF24" s="250">
        <f t="shared" si="145"/>
        <v>0</v>
      </c>
      <c r="EG24" s="250">
        <f t="shared" si="145"/>
        <v>0</v>
      </c>
      <c r="EH24" s="250">
        <f t="shared" si="145"/>
        <v>0</v>
      </c>
      <c r="EI24" s="250">
        <f t="shared" si="145"/>
        <v>0</v>
      </c>
      <c r="EJ24" s="250">
        <f t="shared" si="146"/>
        <v>0</v>
      </c>
      <c r="EK24" s="250">
        <f t="shared" si="146"/>
        <v>0</v>
      </c>
      <c r="EL24" s="250">
        <f t="shared" si="146"/>
        <v>0</v>
      </c>
      <c r="EM24" s="250">
        <f t="shared" si="146"/>
        <v>0</v>
      </c>
      <c r="EN24" s="250">
        <f t="shared" si="146"/>
        <v>0</v>
      </c>
      <c r="EO24" s="250">
        <f t="shared" si="146"/>
        <v>0</v>
      </c>
      <c r="EP24" s="250">
        <f t="shared" si="146"/>
        <v>0</v>
      </c>
      <c r="EQ24" s="250">
        <f t="shared" si="146"/>
        <v>0</v>
      </c>
      <c r="ER24" s="250">
        <f t="shared" si="146"/>
        <v>0</v>
      </c>
      <c r="ES24" s="250">
        <f t="shared" si="146"/>
        <v>0</v>
      </c>
      <c r="ET24" s="250">
        <f t="shared" si="146"/>
        <v>0</v>
      </c>
      <c r="EU24" s="250">
        <f t="shared" si="146"/>
        <v>0</v>
      </c>
      <c r="EV24" s="251">
        <f t="shared" si="146"/>
        <v>0</v>
      </c>
      <c r="EW24" s="269">
        <f t="shared" si="153"/>
        <v>0</v>
      </c>
      <c r="EX24" s="270">
        <f t="shared" si="154"/>
        <v>0</v>
      </c>
      <c r="EY24" s="259">
        <f t="shared" si="155"/>
        <v>0</v>
      </c>
      <c r="EZ24" s="216"/>
      <c r="FE24" s="1">
        <v>1</v>
      </c>
      <c r="FF24" s="1">
        <f>VLOOKUP(E3,FF11:FG22,2,0)</f>
        <v>1</v>
      </c>
      <c r="FG24" s="2">
        <f>G3</f>
        <v>2017</v>
      </c>
      <c r="FI24" s="262"/>
      <c r="FJ24" s="262"/>
      <c r="FK24" s="265">
        <f t="shared" si="156"/>
        <v>0</v>
      </c>
    </row>
    <row r="25" spans="2:167" ht="17.25" customHeight="1" x14ac:dyDescent="0.25">
      <c r="B25" s="1">
        <v>14</v>
      </c>
      <c r="C25" s="168" t="str">
        <f t="shared" si="147"/>
        <v/>
      </c>
      <c r="D25" s="172"/>
      <c r="E25" s="126"/>
      <c r="F25" s="126"/>
      <c r="G25" s="126"/>
      <c r="H25" s="173"/>
      <c r="I25" s="226"/>
      <c r="J25" s="231"/>
      <c r="K25" s="239"/>
      <c r="L25" s="240"/>
      <c r="M25" s="239"/>
      <c r="N25" s="240"/>
      <c r="O25" s="239"/>
      <c r="P25" s="240"/>
      <c r="Q25" s="239"/>
      <c r="R25" s="240"/>
      <c r="S25" s="503"/>
      <c r="T25" s="504"/>
      <c r="U25" s="503"/>
      <c r="V25" s="505"/>
      <c r="W25" s="163"/>
      <c r="X25" s="129">
        <f t="shared" si="158"/>
        <v>0</v>
      </c>
      <c r="Y25" s="129">
        <f t="shared" si="158"/>
        <v>0</v>
      </c>
      <c r="Z25" s="129">
        <f t="shared" si="158"/>
        <v>0</v>
      </c>
      <c r="AA25" s="129">
        <f t="shared" si="158"/>
        <v>0</v>
      </c>
      <c r="AB25" s="129">
        <f t="shared" si="158"/>
        <v>0</v>
      </c>
      <c r="AC25" s="129">
        <f t="shared" si="158"/>
        <v>0</v>
      </c>
      <c r="AD25" s="129">
        <f t="shared" si="158"/>
        <v>0</v>
      </c>
      <c r="AE25" s="129">
        <f t="shared" si="158"/>
        <v>0</v>
      </c>
      <c r="AF25" s="129">
        <f t="shared" si="158"/>
        <v>0</v>
      </c>
      <c r="AG25" s="129">
        <f t="shared" si="158"/>
        <v>0</v>
      </c>
      <c r="AH25" s="129">
        <f t="shared" si="159"/>
        <v>0</v>
      </c>
      <c r="AI25" s="129">
        <f t="shared" si="159"/>
        <v>0</v>
      </c>
      <c r="AJ25" s="129">
        <f t="shared" si="159"/>
        <v>0</v>
      </c>
      <c r="AK25" s="129">
        <f t="shared" si="159"/>
        <v>0</v>
      </c>
      <c r="AL25" s="129">
        <f t="shared" si="159"/>
        <v>0</v>
      </c>
      <c r="AM25" s="129">
        <f t="shared" si="159"/>
        <v>0</v>
      </c>
      <c r="AN25" s="129">
        <f t="shared" si="159"/>
        <v>0</v>
      </c>
      <c r="AO25" s="129">
        <f t="shared" si="159"/>
        <v>0</v>
      </c>
      <c r="AP25" s="129">
        <f t="shared" si="159"/>
        <v>0</v>
      </c>
      <c r="AQ25" s="129">
        <f t="shared" si="159"/>
        <v>0</v>
      </c>
      <c r="AR25" s="129">
        <f t="shared" si="160"/>
        <v>0</v>
      </c>
      <c r="AS25" s="129">
        <f t="shared" si="160"/>
        <v>0</v>
      </c>
      <c r="AT25" s="129">
        <f t="shared" si="160"/>
        <v>0</v>
      </c>
      <c r="AU25" s="129">
        <f t="shared" si="160"/>
        <v>0</v>
      </c>
      <c r="AV25" s="129">
        <f t="shared" si="160"/>
        <v>0</v>
      </c>
      <c r="AW25" s="129">
        <f t="shared" si="160"/>
        <v>0</v>
      </c>
      <c r="AX25" s="129">
        <f t="shared" si="160"/>
        <v>0</v>
      </c>
      <c r="AY25" s="129">
        <f t="shared" si="160"/>
        <v>0</v>
      </c>
      <c r="AZ25" s="129">
        <f t="shared" si="160"/>
        <v>0</v>
      </c>
      <c r="BA25" s="129">
        <f t="shared" si="160"/>
        <v>0</v>
      </c>
      <c r="BB25" s="130">
        <f t="shared" si="160"/>
        <v>0</v>
      </c>
      <c r="BC25" s="128">
        <f t="shared" si="148"/>
        <v>0</v>
      </c>
      <c r="BD25" s="129">
        <f t="shared" si="161"/>
        <v>0</v>
      </c>
      <c r="BE25" s="129">
        <f t="shared" si="161"/>
        <v>0</v>
      </c>
      <c r="BF25" s="129">
        <f t="shared" si="161"/>
        <v>0</v>
      </c>
      <c r="BG25" s="129">
        <f t="shared" si="161"/>
        <v>0</v>
      </c>
      <c r="BH25" s="129">
        <f t="shared" si="161"/>
        <v>0</v>
      </c>
      <c r="BI25" s="129">
        <f t="shared" si="161"/>
        <v>0</v>
      </c>
      <c r="BJ25" s="129">
        <f t="shared" si="161"/>
        <v>0</v>
      </c>
      <c r="BK25" s="129">
        <f t="shared" si="161"/>
        <v>0</v>
      </c>
      <c r="BL25" s="129">
        <f t="shared" si="161"/>
        <v>0</v>
      </c>
      <c r="BM25" s="129">
        <f t="shared" si="161"/>
        <v>0</v>
      </c>
      <c r="BN25" s="129">
        <f t="shared" si="162"/>
        <v>0</v>
      </c>
      <c r="BO25" s="129">
        <f t="shared" si="162"/>
        <v>0</v>
      </c>
      <c r="BP25" s="129">
        <f t="shared" si="162"/>
        <v>0</v>
      </c>
      <c r="BQ25" s="129">
        <f t="shared" si="162"/>
        <v>0</v>
      </c>
      <c r="BR25" s="129">
        <f t="shared" si="162"/>
        <v>0</v>
      </c>
      <c r="BS25" s="129">
        <f t="shared" si="162"/>
        <v>0</v>
      </c>
      <c r="BT25" s="129">
        <f t="shared" si="162"/>
        <v>0</v>
      </c>
      <c r="BU25" s="129">
        <f t="shared" si="162"/>
        <v>0</v>
      </c>
      <c r="BV25" s="129">
        <f t="shared" si="162"/>
        <v>0</v>
      </c>
      <c r="BW25" s="129">
        <f t="shared" si="162"/>
        <v>0</v>
      </c>
      <c r="BX25" s="129">
        <f t="shared" si="163"/>
        <v>0</v>
      </c>
      <c r="BY25" s="129">
        <f t="shared" si="163"/>
        <v>0</v>
      </c>
      <c r="BZ25" s="129">
        <f t="shared" si="163"/>
        <v>0</v>
      </c>
      <c r="CA25" s="129">
        <f t="shared" si="163"/>
        <v>0</v>
      </c>
      <c r="CB25" s="129">
        <f t="shared" si="163"/>
        <v>0</v>
      </c>
      <c r="CC25" s="129">
        <f t="shared" si="163"/>
        <v>0</v>
      </c>
      <c r="CD25" s="129">
        <f t="shared" si="163"/>
        <v>0</v>
      </c>
      <c r="CE25" s="129">
        <f t="shared" si="163"/>
        <v>0</v>
      </c>
      <c r="CF25" s="129">
        <f t="shared" si="163"/>
        <v>0</v>
      </c>
      <c r="CG25" s="129">
        <f t="shared" si="163"/>
        <v>0</v>
      </c>
      <c r="CH25" s="130">
        <f t="shared" si="163"/>
        <v>0</v>
      </c>
      <c r="CI25" s="128">
        <f t="shared" si="149"/>
        <v>0</v>
      </c>
      <c r="CJ25" s="131">
        <v>16</v>
      </c>
      <c r="CK25" s="132">
        <f t="shared" si="150"/>
        <v>0</v>
      </c>
      <c r="CL25" s="132">
        <f t="shared" si="143"/>
        <v>0</v>
      </c>
      <c r="CM25" s="132">
        <f t="shared" si="143"/>
        <v>0</v>
      </c>
      <c r="CN25" s="132">
        <f t="shared" si="143"/>
        <v>0</v>
      </c>
      <c r="CO25" s="132">
        <f t="shared" si="143"/>
        <v>0</v>
      </c>
      <c r="CP25" s="132">
        <f t="shared" si="143"/>
        <v>0</v>
      </c>
      <c r="CQ25" s="132">
        <f t="shared" si="143"/>
        <v>0</v>
      </c>
      <c r="CR25" s="132">
        <f t="shared" si="143"/>
        <v>0</v>
      </c>
      <c r="CS25" s="132">
        <f t="shared" si="143"/>
        <v>0</v>
      </c>
      <c r="CT25" s="132">
        <f t="shared" si="143"/>
        <v>0</v>
      </c>
      <c r="CU25" s="132">
        <f t="shared" si="143"/>
        <v>0</v>
      </c>
      <c r="CV25" s="132">
        <f t="shared" si="143"/>
        <v>0</v>
      </c>
      <c r="CW25" s="132">
        <f t="shared" si="143"/>
        <v>0</v>
      </c>
      <c r="CX25" s="132">
        <f t="shared" si="143"/>
        <v>0</v>
      </c>
      <c r="CY25" s="132">
        <f t="shared" si="143"/>
        <v>0</v>
      </c>
      <c r="CZ25" s="132">
        <f t="shared" si="143"/>
        <v>0</v>
      </c>
      <c r="DA25" s="132">
        <f t="shared" si="143"/>
        <v>0</v>
      </c>
      <c r="DB25" s="132">
        <f t="shared" si="144"/>
        <v>0</v>
      </c>
      <c r="DC25" s="132">
        <f t="shared" si="144"/>
        <v>0</v>
      </c>
      <c r="DD25" s="132">
        <f t="shared" si="144"/>
        <v>0</v>
      </c>
      <c r="DE25" s="132">
        <f t="shared" si="144"/>
        <v>0</v>
      </c>
      <c r="DF25" s="132">
        <f t="shared" si="144"/>
        <v>0</v>
      </c>
      <c r="DG25" s="132">
        <f t="shared" si="144"/>
        <v>0</v>
      </c>
      <c r="DH25" s="132">
        <f t="shared" si="144"/>
        <v>0</v>
      </c>
      <c r="DI25" s="132">
        <f t="shared" si="144"/>
        <v>0</v>
      </c>
      <c r="DJ25" s="132">
        <f t="shared" si="144"/>
        <v>0</v>
      </c>
      <c r="DK25" s="132">
        <f t="shared" si="144"/>
        <v>0</v>
      </c>
      <c r="DL25" s="132">
        <f t="shared" si="144"/>
        <v>0</v>
      </c>
      <c r="DM25" s="132">
        <f t="shared" si="144"/>
        <v>0</v>
      </c>
      <c r="DN25" s="132">
        <f t="shared" si="144"/>
        <v>0</v>
      </c>
      <c r="DO25" s="132">
        <f t="shared" si="144"/>
        <v>0</v>
      </c>
      <c r="DP25" s="130">
        <f t="shared" si="151"/>
        <v>0</v>
      </c>
      <c r="DQ25" s="192"/>
      <c r="DR25" s="249">
        <f t="shared" si="157"/>
        <v>0</v>
      </c>
      <c r="DS25" s="250">
        <f t="shared" si="152"/>
        <v>0</v>
      </c>
      <c r="DT25" s="250">
        <f t="shared" si="145"/>
        <v>0</v>
      </c>
      <c r="DU25" s="250">
        <f t="shared" si="145"/>
        <v>0</v>
      </c>
      <c r="DV25" s="250">
        <f t="shared" si="145"/>
        <v>0</v>
      </c>
      <c r="DW25" s="250">
        <f t="shared" si="145"/>
        <v>0</v>
      </c>
      <c r="DX25" s="250">
        <f t="shared" si="145"/>
        <v>0</v>
      </c>
      <c r="DY25" s="250">
        <f t="shared" si="145"/>
        <v>0</v>
      </c>
      <c r="DZ25" s="250">
        <f t="shared" si="145"/>
        <v>0</v>
      </c>
      <c r="EA25" s="250">
        <f t="shared" si="145"/>
        <v>0</v>
      </c>
      <c r="EB25" s="250">
        <f t="shared" si="145"/>
        <v>0</v>
      </c>
      <c r="EC25" s="250">
        <f t="shared" si="145"/>
        <v>0</v>
      </c>
      <c r="ED25" s="250">
        <f t="shared" si="145"/>
        <v>0</v>
      </c>
      <c r="EE25" s="250">
        <f t="shared" si="145"/>
        <v>0</v>
      </c>
      <c r="EF25" s="250">
        <f t="shared" si="145"/>
        <v>0</v>
      </c>
      <c r="EG25" s="250">
        <f t="shared" si="145"/>
        <v>0</v>
      </c>
      <c r="EH25" s="250">
        <f t="shared" si="145"/>
        <v>0</v>
      </c>
      <c r="EI25" s="250">
        <f t="shared" si="145"/>
        <v>0</v>
      </c>
      <c r="EJ25" s="250">
        <f t="shared" si="146"/>
        <v>0</v>
      </c>
      <c r="EK25" s="250">
        <f t="shared" si="146"/>
        <v>0</v>
      </c>
      <c r="EL25" s="250">
        <f t="shared" si="146"/>
        <v>0</v>
      </c>
      <c r="EM25" s="250">
        <f t="shared" si="146"/>
        <v>0</v>
      </c>
      <c r="EN25" s="250">
        <f t="shared" si="146"/>
        <v>0</v>
      </c>
      <c r="EO25" s="250">
        <f t="shared" si="146"/>
        <v>0</v>
      </c>
      <c r="EP25" s="250">
        <f t="shared" si="146"/>
        <v>0</v>
      </c>
      <c r="EQ25" s="250">
        <f t="shared" si="146"/>
        <v>0</v>
      </c>
      <c r="ER25" s="250">
        <f t="shared" si="146"/>
        <v>0</v>
      </c>
      <c r="ES25" s="250">
        <f t="shared" si="146"/>
        <v>0</v>
      </c>
      <c r="ET25" s="250">
        <f t="shared" si="146"/>
        <v>0</v>
      </c>
      <c r="EU25" s="250">
        <f t="shared" si="146"/>
        <v>0</v>
      </c>
      <c r="EV25" s="251">
        <f t="shared" si="146"/>
        <v>0</v>
      </c>
      <c r="EW25" s="269">
        <f t="shared" si="153"/>
        <v>0</v>
      </c>
      <c r="EX25" s="270">
        <f t="shared" si="154"/>
        <v>0</v>
      </c>
      <c r="EY25" s="259">
        <f t="shared" si="155"/>
        <v>0</v>
      </c>
      <c r="EZ25" s="216"/>
      <c r="FI25" s="262"/>
      <c r="FJ25" s="262"/>
      <c r="FK25" s="265">
        <f t="shared" si="156"/>
        <v>0</v>
      </c>
    </row>
    <row r="26" spans="2:167" ht="17.25" customHeight="1" x14ac:dyDescent="0.25">
      <c r="B26" s="1">
        <v>15</v>
      </c>
      <c r="C26" s="168" t="str">
        <f t="shared" si="147"/>
        <v/>
      </c>
      <c r="D26" s="172"/>
      <c r="E26" s="126"/>
      <c r="F26" s="126"/>
      <c r="G26" s="126"/>
      <c r="H26" s="173"/>
      <c r="I26" s="226"/>
      <c r="J26" s="231"/>
      <c r="K26" s="239"/>
      <c r="L26" s="240"/>
      <c r="M26" s="239"/>
      <c r="N26" s="240"/>
      <c r="O26" s="239"/>
      <c r="P26" s="240"/>
      <c r="Q26" s="239"/>
      <c r="R26" s="240"/>
      <c r="S26" s="503"/>
      <c r="T26" s="504"/>
      <c r="U26" s="503"/>
      <c r="V26" s="505"/>
      <c r="W26" s="163"/>
      <c r="X26" s="129">
        <f t="shared" si="158"/>
        <v>0</v>
      </c>
      <c r="Y26" s="129">
        <f t="shared" si="158"/>
        <v>0</v>
      </c>
      <c r="Z26" s="129">
        <f t="shared" si="158"/>
        <v>0</v>
      </c>
      <c r="AA26" s="129">
        <f t="shared" si="158"/>
        <v>0</v>
      </c>
      <c r="AB26" s="129">
        <f t="shared" si="158"/>
        <v>0</v>
      </c>
      <c r="AC26" s="129">
        <f t="shared" si="158"/>
        <v>0</v>
      </c>
      <c r="AD26" s="129">
        <f t="shared" si="158"/>
        <v>0</v>
      </c>
      <c r="AE26" s="129">
        <f t="shared" si="158"/>
        <v>0</v>
      </c>
      <c r="AF26" s="129">
        <f t="shared" si="158"/>
        <v>0</v>
      </c>
      <c r="AG26" s="129">
        <f t="shared" si="158"/>
        <v>0</v>
      </c>
      <c r="AH26" s="129">
        <f t="shared" si="159"/>
        <v>0</v>
      </c>
      <c r="AI26" s="129">
        <f t="shared" si="159"/>
        <v>0</v>
      </c>
      <c r="AJ26" s="129">
        <f t="shared" si="159"/>
        <v>0</v>
      </c>
      <c r="AK26" s="129">
        <f t="shared" si="159"/>
        <v>0</v>
      </c>
      <c r="AL26" s="129">
        <f t="shared" si="159"/>
        <v>0</v>
      </c>
      <c r="AM26" s="129">
        <f t="shared" si="159"/>
        <v>0</v>
      </c>
      <c r="AN26" s="129">
        <f t="shared" si="159"/>
        <v>0</v>
      </c>
      <c r="AO26" s="129">
        <f t="shared" si="159"/>
        <v>0</v>
      </c>
      <c r="AP26" s="129">
        <f t="shared" si="159"/>
        <v>0</v>
      </c>
      <c r="AQ26" s="129">
        <f t="shared" si="159"/>
        <v>0</v>
      </c>
      <c r="AR26" s="129">
        <f t="shared" si="160"/>
        <v>0</v>
      </c>
      <c r="AS26" s="129">
        <f t="shared" si="160"/>
        <v>0</v>
      </c>
      <c r="AT26" s="129">
        <f t="shared" si="160"/>
        <v>0</v>
      </c>
      <c r="AU26" s="129">
        <f t="shared" si="160"/>
        <v>0</v>
      </c>
      <c r="AV26" s="129">
        <f t="shared" si="160"/>
        <v>0</v>
      </c>
      <c r="AW26" s="129">
        <f t="shared" si="160"/>
        <v>0</v>
      </c>
      <c r="AX26" s="129">
        <f t="shared" si="160"/>
        <v>0</v>
      </c>
      <c r="AY26" s="129">
        <f t="shared" si="160"/>
        <v>0</v>
      </c>
      <c r="AZ26" s="129">
        <f t="shared" si="160"/>
        <v>0</v>
      </c>
      <c r="BA26" s="129">
        <f t="shared" si="160"/>
        <v>0</v>
      </c>
      <c r="BB26" s="130">
        <f t="shared" si="160"/>
        <v>0</v>
      </c>
      <c r="BC26" s="128">
        <f t="shared" si="148"/>
        <v>0</v>
      </c>
      <c r="BD26" s="129">
        <f t="shared" si="161"/>
        <v>0</v>
      </c>
      <c r="BE26" s="129">
        <f t="shared" si="161"/>
        <v>0</v>
      </c>
      <c r="BF26" s="129">
        <f t="shared" si="161"/>
        <v>0</v>
      </c>
      <c r="BG26" s="129">
        <f t="shared" si="161"/>
        <v>0</v>
      </c>
      <c r="BH26" s="129">
        <f t="shared" si="161"/>
        <v>0</v>
      </c>
      <c r="BI26" s="129">
        <f t="shared" si="161"/>
        <v>0</v>
      </c>
      <c r="BJ26" s="129">
        <f t="shared" si="161"/>
        <v>0</v>
      </c>
      <c r="BK26" s="129">
        <f t="shared" si="161"/>
        <v>0</v>
      </c>
      <c r="BL26" s="129">
        <f t="shared" si="161"/>
        <v>0</v>
      </c>
      <c r="BM26" s="129">
        <f t="shared" si="161"/>
        <v>0</v>
      </c>
      <c r="BN26" s="129">
        <f t="shared" si="162"/>
        <v>0</v>
      </c>
      <c r="BO26" s="129">
        <f t="shared" si="162"/>
        <v>0</v>
      </c>
      <c r="BP26" s="129">
        <f t="shared" si="162"/>
        <v>0</v>
      </c>
      <c r="BQ26" s="129">
        <f t="shared" si="162"/>
        <v>0</v>
      </c>
      <c r="BR26" s="129">
        <f t="shared" si="162"/>
        <v>0</v>
      </c>
      <c r="BS26" s="129">
        <f t="shared" si="162"/>
        <v>0</v>
      </c>
      <c r="BT26" s="129">
        <f t="shared" si="162"/>
        <v>0</v>
      </c>
      <c r="BU26" s="129">
        <f t="shared" si="162"/>
        <v>0</v>
      </c>
      <c r="BV26" s="129">
        <f t="shared" si="162"/>
        <v>0</v>
      </c>
      <c r="BW26" s="129">
        <f t="shared" si="162"/>
        <v>0</v>
      </c>
      <c r="BX26" s="129">
        <f t="shared" si="163"/>
        <v>0</v>
      </c>
      <c r="BY26" s="129">
        <f t="shared" si="163"/>
        <v>0</v>
      </c>
      <c r="BZ26" s="129">
        <f t="shared" si="163"/>
        <v>0</v>
      </c>
      <c r="CA26" s="129">
        <f t="shared" si="163"/>
        <v>0</v>
      </c>
      <c r="CB26" s="129">
        <f t="shared" si="163"/>
        <v>0</v>
      </c>
      <c r="CC26" s="129">
        <f t="shared" si="163"/>
        <v>0</v>
      </c>
      <c r="CD26" s="129">
        <f t="shared" si="163"/>
        <v>0</v>
      </c>
      <c r="CE26" s="129">
        <f t="shared" si="163"/>
        <v>0</v>
      </c>
      <c r="CF26" s="129">
        <f t="shared" si="163"/>
        <v>0</v>
      </c>
      <c r="CG26" s="129">
        <f t="shared" si="163"/>
        <v>0</v>
      </c>
      <c r="CH26" s="130">
        <f t="shared" si="163"/>
        <v>0</v>
      </c>
      <c r="CI26" s="128">
        <f t="shared" si="149"/>
        <v>0</v>
      </c>
      <c r="CJ26" s="131">
        <v>17</v>
      </c>
      <c r="CK26" s="132">
        <f t="shared" si="150"/>
        <v>0</v>
      </c>
      <c r="CL26" s="132">
        <f t="shared" si="143"/>
        <v>0</v>
      </c>
      <c r="CM26" s="132">
        <f t="shared" si="143"/>
        <v>0</v>
      </c>
      <c r="CN26" s="132">
        <f t="shared" si="143"/>
        <v>0</v>
      </c>
      <c r="CO26" s="132">
        <f t="shared" si="143"/>
        <v>0</v>
      </c>
      <c r="CP26" s="132">
        <f t="shared" si="143"/>
        <v>0</v>
      </c>
      <c r="CQ26" s="132">
        <f t="shared" si="143"/>
        <v>0</v>
      </c>
      <c r="CR26" s="132">
        <f t="shared" si="143"/>
        <v>0</v>
      </c>
      <c r="CS26" s="132">
        <f t="shared" si="143"/>
        <v>0</v>
      </c>
      <c r="CT26" s="132">
        <f t="shared" si="143"/>
        <v>0</v>
      </c>
      <c r="CU26" s="132">
        <f t="shared" si="143"/>
        <v>0</v>
      </c>
      <c r="CV26" s="132">
        <f t="shared" si="143"/>
        <v>0</v>
      </c>
      <c r="CW26" s="132">
        <f t="shared" si="143"/>
        <v>0</v>
      </c>
      <c r="CX26" s="132">
        <f t="shared" si="143"/>
        <v>0</v>
      </c>
      <c r="CY26" s="132">
        <f t="shared" si="143"/>
        <v>0</v>
      </c>
      <c r="CZ26" s="132">
        <f t="shared" si="143"/>
        <v>0</v>
      </c>
      <c r="DA26" s="132">
        <f t="shared" si="143"/>
        <v>0</v>
      </c>
      <c r="DB26" s="132">
        <f t="shared" si="144"/>
        <v>0</v>
      </c>
      <c r="DC26" s="132">
        <f t="shared" si="144"/>
        <v>0</v>
      </c>
      <c r="DD26" s="132">
        <f t="shared" si="144"/>
        <v>0</v>
      </c>
      <c r="DE26" s="132">
        <f t="shared" si="144"/>
        <v>0</v>
      </c>
      <c r="DF26" s="132">
        <f t="shared" si="144"/>
        <v>0</v>
      </c>
      <c r="DG26" s="132">
        <f t="shared" si="144"/>
        <v>0</v>
      </c>
      <c r="DH26" s="132">
        <f t="shared" si="144"/>
        <v>0</v>
      </c>
      <c r="DI26" s="132">
        <f t="shared" si="144"/>
        <v>0</v>
      </c>
      <c r="DJ26" s="132">
        <f t="shared" si="144"/>
        <v>0</v>
      </c>
      <c r="DK26" s="132">
        <f t="shared" si="144"/>
        <v>0</v>
      </c>
      <c r="DL26" s="132">
        <f t="shared" si="144"/>
        <v>0</v>
      </c>
      <c r="DM26" s="132">
        <f t="shared" si="144"/>
        <v>0</v>
      </c>
      <c r="DN26" s="132">
        <f t="shared" si="144"/>
        <v>0</v>
      </c>
      <c r="DO26" s="132">
        <f t="shared" si="144"/>
        <v>0</v>
      </c>
      <c r="DP26" s="130">
        <f t="shared" si="151"/>
        <v>0</v>
      </c>
      <c r="DQ26" s="192"/>
      <c r="DR26" s="249">
        <f t="shared" si="157"/>
        <v>0</v>
      </c>
      <c r="DS26" s="250">
        <f t="shared" si="152"/>
        <v>0</v>
      </c>
      <c r="DT26" s="250">
        <f t="shared" si="145"/>
        <v>0</v>
      </c>
      <c r="DU26" s="250">
        <f t="shared" si="145"/>
        <v>0</v>
      </c>
      <c r="DV26" s="250">
        <f t="shared" si="145"/>
        <v>0</v>
      </c>
      <c r="DW26" s="250">
        <f t="shared" si="145"/>
        <v>0</v>
      </c>
      <c r="DX26" s="250">
        <f t="shared" si="145"/>
        <v>0</v>
      </c>
      <c r="DY26" s="250">
        <f t="shared" si="145"/>
        <v>0</v>
      </c>
      <c r="DZ26" s="250">
        <f t="shared" si="145"/>
        <v>0</v>
      </c>
      <c r="EA26" s="250">
        <f t="shared" si="145"/>
        <v>0</v>
      </c>
      <c r="EB26" s="250">
        <f t="shared" si="145"/>
        <v>0</v>
      </c>
      <c r="EC26" s="250">
        <f t="shared" si="145"/>
        <v>0</v>
      </c>
      <c r="ED26" s="250">
        <f t="shared" si="145"/>
        <v>0</v>
      </c>
      <c r="EE26" s="250">
        <f t="shared" si="145"/>
        <v>0</v>
      </c>
      <c r="EF26" s="250">
        <f t="shared" si="145"/>
        <v>0</v>
      </c>
      <c r="EG26" s="250">
        <f t="shared" si="145"/>
        <v>0</v>
      </c>
      <c r="EH26" s="250">
        <f t="shared" si="145"/>
        <v>0</v>
      </c>
      <c r="EI26" s="250">
        <f t="shared" si="145"/>
        <v>0</v>
      </c>
      <c r="EJ26" s="250">
        <f t="shared" si="146"/>
        <v>0</v>
      </c>
      <c r="EK26" s="250">
        <f t="shared" si="146"/>
        <v>0</v>
      </c>
      <c r="EL26" s="250">
        <f t="shared" si="146"/>
        <v>0</v>
      </c>
      <c r="EM26" s="250">
        <f t="shared" si="146"/>
        <v>0</v>
      </c>
      <c r="EN26" s="250">
        <f t="shared" si="146"/>
        <v>0</v>
      </c>
      <c r="EO26" s="250">
        <f t="shared" si="146"/>
        <v>0</v>
      </c>
      <c r="EP26" s="250">
        <f t="shared" si="146"/>
        <v>0</v>
      </c>
      <c r="EQ26" s="250">
        <f t="shared" si="146"/>
        <v>0</v>
      </c>
      <c r="ER26" s="250">
        <f t="shared" si="146"/>
        <v>0</v>
      </c>
      <c r="ES26" s="250">
        <f t="shared" si="146"/>
        <v>0</v>
      </c>
      <c r="ET26" s="250">
        <f t="shared" si="146"/>
        <v>0</v>
      </c>
      <c r="EU26" s="250">
        <f t="shared" si="146"/>
        <v>0</v>
      </c>
      <c r="EV26" s="251">
        <f t="shared" si="146"/>
        <v>0</v>
      </c>
      <c r="EW26" s="269">
        <f t="shared" si="153"/>
        <v>0</v>
      </c>
      <c r="EX26" s="270">
        <f t="shared" si="154"/>
        <v>0</v>
      </c>
      <c r="EY26" s="259">
        <f t="shared" si="155"/>
        <v>0</v>
      </c>
      <c r="EZ26" s="216"/>
      <c r="FF26" s="8" t="str">
        <f>(DAY(FE24)&amp;"/"&amp;MONTH(FF24)&amp;"/"&amp;YEAR(FG24))</f>
        <v>1/1/1905</v>
      </c>
      <c r="FI26" s="262"/>
      <c r="FJ26" s="262"/>
      <c r="FK26" s="265">
        <f t="shared" si="156"/>
        <v>0</v>
      </c>
    </row>
    <row r="27" spans="2:167" ht="17.25" customHeight="1" x14ac:dyDescent="0.25">
      <c r="B27" s="1">
        <v>16</v>
      </c>
      <c r="C27" s="168" t="str">
        <f t="shared" si="147"/>
        <v/>
      </c>
      <c r="D27" s="172"/>
      <c r="E27" s="126"/>
      <c r="F27" s="126"/>
      <c r="G27" s="126"/>
      <c r="H27" s="173"/>
      <c r="I27" s="226"/>
      <c r="J27" s="231"/>
      <c r="K27" s="239"/>
      <c r="L27" s="240"/>
      <c r="M27" s="239"/>
      <c r="N27" s="240"/>
      <c r="O27" s="239"/>
      <c r="P27" s="240"/>
      <c r="Q27" s="239"/>
      <c r="R27" s="240"/>
      <c r="S27" s="503"/>
      <c r="T27" s="504"/>
      <c r="U27" s="503"/>
      <c r="V27" s="505"/>
      <c r="W27" s="163"/>
      <c r="X27" s="129">
        <f t="shared" si="158"/>
        <v>0</v>
      </c>
      <c r="Y27" s="129">
        <f t="shared" si="158"/>
        <v>0</v>
      </c>
      <c r="Z27" s="129">
        <f t="shared" si="158"/>
        <v>0</v>
      </c>
      <c r="AA27" s="129">
        <f t="shared" si="158"/>
        <v>0</v>
      </c>
      <c r="AB27" s="129">
        <f t="shared" si="158"/>
        <v>0</v>
      </c>
      <c r="AC27" s="129">
        <f t="shared" si="158"/>
        <v>0</v>
      </c>
      <c r="AD27" s="129">
        <f t="shared" si="158"/>
        <v>0</v>
      </c>
      <c r="AE27" s="129">
        <f t="shared" si="158"/>
        <v>0</v>
      </c>
      <c r="AF27" s="129">
        <f t="shared" si="158"/>
        <v>0</v>
      </c>
      <c r="AG27" s="129">
        <f t="shared" si="158"/>
        <v>0</v>
      </c>
      <c r="AH27" s="129">
        <f t="shared" si="159"/>
        <v>0</v>
      </c>
      <c r="AI27" s="129">
        <f t="shared" si="159"/>
        <v>0</v>
      </c>
      <c r="AJ27" s="129">
        <f t="shared" si="159"/>
        <v>0</v>
      </c>
      <c r="AK27" s="129">
        <f t="shared" si="159"/>
        <v>0</v>
      </c>
      <c r="AL27" s="129">
        <f t="shared" si="159"/>
        <v>0</v>
      </c>
      <c r="AM27" s="129">
        <f t="shared" si="159"/>
        <v>0</v>
      </c>
      <c r="AN27" s="129">
        <f t="shared" si="159"/>
        <v>0</v>
      </c>
      <c r="AO27" s="129">
        <f t="shared" si="159"/>
        <v>0</v>
      </c>
      <c r="AP27" s="129">
        <f t="shared" si="159"/>
        <v>0</v>
      </c>
      <c r="AQ27" s="129">
        <f t="shared" si="159"/>
        <v>0</v>
      </c>
      <c r="AR27" s="129">
        <f t="shared" si="160"/>
        <v>0</v>
      </c>
      <c r="AS27" s="129">
        <f t="shared" si="160"/>
        <v>0</v>
      </c>
      <c r="AT27" s="129">
        <f t="shared" si="160"/>
        <v>0</v>
      </c>
      <c r="AU27" s="129">
        <f t="shared" si="160"/>
        <v>0</v>
      </c>
      <c r="AV27" s="129">
        <f t="shared" si="160"/>
        <v>0</v>
      </c>
      <c r="AW27" s="129">
        <f t="shared" si="160"/>
        <v>0</v>
      </c>
      <c r="AX27" s="129">
        <f t="shared" si="160"/>
        <v>0</v>
      </c>
      <c r="AY27" s="129">
        <f t="shared" si="160"/>
        <v>0</v>
      </c>
      <c r="AZ27" s="129">
        <f t="shared" si="160"/>
        <v>0</v>
      </c>
      <c r="BA27" s="129">
        <f t="shared" si="160"/>
        <v>0</v>
      </c>
      <c r="BB27" s="130">
        <f t="shared" si="160"/>
        <v>0</v>
      </c>
      <c r="BC27" s="128">
        <f t="shared" si="148"/>
        <v>0</v>
      </c>
      <c r="BD27" s="129">
        <f t="shared" si="161"/>
        <v>0</v>
      </c>
      <c r="BE27" s="129">
        <f t="shared" si="161"/>
        <v>0</v>
      </c>
      <c r="BF27" s="129">
        <f t="shared" si="161"/>
        <v>0</v>
      </c>
      <c r="BG27" s="129">
        <f t="shared" si="161"/>
        <v>0</v>
      </c>
      <c r="BH27" s="129">
        <f t="shared" si="161"/>
        <v>0</v>
      </c>
      <c r="BI27" s="129">
        <f t="shared" si="161"/>
        <v>0</v>
      </c>
      <c r="BJ27" s="129">
        <f t="shared" si="161"/>
        <v>0</v>
      </c>
      <c r="BK27" s="129">
        <f t="shared" si="161"/>
        <v>0</v>
      </c>
      <c r="BL27" s="129">
        <f t="shared" si="161"/>
        <v>0</v>
      </c>
      <c r="BM27" s="129">
        <f t="shared" si="161"/>
        <v>0</v>
      </c>
      <c r="BN27" s="129">
        <f t="shared" si="162"/>
        <v>0</v>
      </c>
      <c r="BO27" s="129">
        <f t="shared" si="162"/>
        <v>0</v>
      </c>
      <c r="BP27" s="129">
        <f t="shared" si="162"/>
        <v>0</v>
      </c>
      <c r="BQ27" s="129">
        <f t="shared" si="162"/>
        <v>0</v>
      </c>
      <c r="BR27" s="129">
        <f t="shared" si="162"/>
        <v>0</v>
      </c>
      <c r="BS27" s="129">
        <f t="shared" si="162"/>
        <v>0</v>
      </c>
      <c r="BT27" s="129">
        <f t="shared" si="162"/>
        <v>0</v>
      </c>
      <c r="BU27" s="129">
        <f t="shared" si="162"/>
        <v>0</v>
      </c>
      <c r="BV27" s="129">
        <f t="shared" si="162"/>
        <v>0</v>
      </c>
      <c r="BW27" s="129">
        <f t="shared" si="162"/>
        <v>0</v>
      </c>
      <c r="BX27" s="129">
        <f t="shared" si="163"/>
        <v>0</v>
      </c>
      <c r="BY27" s="129">
        <f t="shared" si="163"/>
        <v>0</v>
      </c>
      <c r="BZ27" s="129">
        <f t="shared" si="163"/>
        <v>0</v>
      </c>
      <c r="CA27" s="129">
        <f t="shared" si="163"/>
        <v>0</v>
      </c>
      <c r="CB27" s="129">
        <f t="shared" si="163"/>
        <v>0</v>
      </c>
      <c r="CC27" s="129">
        <f t="shared" si="163"/>
        <v>0</v>
      </c>
      <c r="CD27" s="129">
        <f t="shared" si="163"/>
        <v>0</v>
      </c>
      <c r="CE27" s="129">
        <f t="shared" si="163"/>
        <v>0</v>
      </c>
      <c r="CF27" s="129">
        <f t="shared" si="163"/>
        <v>0</v>
      </c>
      <c r="CG27" s="129">
        <f t="shared" si="163"/>
        <v>0</v>
      </c>
      <c r="CH27" s="130">
        <f t="shared" si="163"/>
        <v>0</v>
      </c>
      <c r="CI27" s="128">
        <f t="shared" si="149"/>
        <v>0</v>
      </c>
      <c r="CJ27" s="131">
        <v>18</v>
      </c>
      <c r="CK27" s="132">
        <f t="shared" si="150"/>
        <v>0</v>
      </c>
      <c r="CL27" s="132">
        <f t="shared" si="143"/>
        <v>0</v>
      </c>
      <c r="CM27" s="132">
        <f t="shared" si="143"/>
        <v>0</v>
      </c>
      <c r="CN27" s="132">
        <f t="shared" si="143"/>
        <v>0</v>
      </c>
      <c r="CO27" s="132">
        <f t="shared" si="143"/>
        <v>0</v>
      </c>
      <c r="CP27" s="132">
        <f t="shared" si="143"/>
        <v>0</v>
      </c>
      <c r="CQ27" s="132">
        <f t="shared" si="143"/>
        <v>0</v>
      </c>
      <c r="CR27" s="132">
        <f t="shared" si="143"/>
        <v>0</v>
      </c>
      <c r="CS27" s="132">
        <f t="shared" si="143"/>
        <v>0</v>
      </c>
      <c r="CT27" s="132">
        <f t="shared" si="143"/>
        <v>0</v>
      </c>
      <c r="CU27" s="132">
        <f t="shared" si="143"/>
        <v>0</v>
      </c>
      <c r="CV27" s="132">
        <f t="shared" si="143"/>
        <v>0</v>
      </c>
      <c r="CW27" s="132">
        <f t="shared" si="143"/>
        <v>0</v>
      </c>
      <c r="CX27" s="132">
        <f t="shared" si="143"/>
        <v>0</v>
      </c>
      <c r="CY27" s="132">
        <f t="shared" si="143"/>
        <v>0</v>
      </c>
      <c r="CZ27" s="132">
        <f t="shared" si="143"/>
        <v>0</v>
      </c>
      <c r="DA27" s="132">
        <f t="shared" ref="DA27:DO31" si="164">IF(AND(DA$8&gt;=$F27,DA$8&lt;=$G27),(IF((ISERROR((IF(OR(DA$10="CmtGÜNDÜZ",DA$10="PazGÜNDÜZ"),(HLOOKUP(DA$10,$I$10:$V$31,$CJ27,0)),"")+IF(OR(DA$10="CmtGÜNDÜZ",DA$10="PazGÜNDÜZ"),(HLOOKUP(DA$11,$I$10:$V$31,$CJ27,0)),"")))),0,(IF(OR(DA$10="CmtGÜNDÜZ",DA$10="PazGÜNDÜZ"),(HLOOKUP(DA$10,$I$10:$V$31,$CJ27,0)),"")+IF(OR(DA$10="CmtGÜNDÜZ",DA$10="PazGÜNDÜZ"),(HLOOKUP(DA$11,$I$10:$V$31,$CJ27,0)),"")))),0)</f>
        <v>0</v>
      </c>
      <c r="DB27" s="132">
        <f t="shared" si="144"/>
        <v>0</v>
      </c>
      <c r="DC27" s="132">
        <f t="shared" si="144"/>
        <v>0</v>
      </c>
      <c r="DD27" s="132">
        <f t="shared" si="144"/>
        <v>0</v>
      </c>
      <c r="DE27" s="132">
        <f t="shared" si="144"/>
        <v>0</v>
      </c>
      <c r="DF27" s="132">
        <f t="shared" si="144"/>
        <v>0</v>
      </c>
      <c r="DG27" s="132">
        <f t="shared" si="144"/>
        <v>0</v>
      </c>
      <c r="DH27" s="132">
        <f t="shared" si="144"/>
        <v>0</v>
      </c>
      <c r="DI27" s="132">
        <f t="shared" si="144"/>
        <v>0</v>
      </c>
      <c r="DJ27" s="132">
        <f t="shared" si="144"/>
        <v>0</v>
      </c>
      <c r="DK27" s="132">
        <f t="shared" si="144"/>
        <v>0</v>
      </c>
      <c r="DL27" s="132">
        <f t="shared" si="144"/>
        <v>0</v>
      </c>
      <c r="DM27" s="132">
        <f t="shared" si="144"/>
        <v>0</v>
      </c>
      <c r="DN27" s="132">
        <f t="shared" si="144"/>
        <v>0</v>
      </c>
      <c r="DO27" s="132">
        <f t="shared" si="144"/>
        <v>0</v>
      </c>
      <c r="DP27" s="130">
        <f t="shared" si="151"/>
        <v>0</v>
      </c>
      <c r="DQ27" s="192"/>
      <c r="DR27" s="249">
        <f t="shared" si="157"/>
        <v>0</v>
      </c>
      <c r="DS27" s="250">
        <f t="shared" si="152"/>
        <v>0</v>
      </c>
      <c r="DT27" s="250">
        <f t="shared" si="145"/>
        <v>0</v>
      </c>
      <c r="DU27" s="250">
        <f t="shared" si="145"/>
        <v>0</v>
      </c>
      <c r="DV27" s="250">
        <f t="shared" si="145"/>
        <v>0</v>
      </c>
      <c r="DW27" s="250">
        <f t="shared" si="145"/>
        <v>0</v>
      </c>
      <c r="DX27" s="250">
        <f t="shared" si="145"/>
        <v>0</v>
      </c>
      <c r="DY27" s="250">
        <f t="shared" si="145"/>
        <v>0</v>
      </c>
      <c r="DZ27" s="250">
        <f t="shared" si="145"/>
        <v>0</v>
      </c>
      <c r="EA27" s="250">
        <f t="shared" si="145"/>
        <v>0</v>
      </c>
      <c r="EB27" s="250">
        <f t="shared" si="145"/>
        <v>0</v>
      </c>
      <c r="EC27" s="250">
        <f t="shared" si="145"/>
        <v>0</v>
      </c>
      <c r="ED27" s="250">
        <f t="shared" si="145"/>
        <v>0</v>
      </c>
      <c r="EE27" s="250">
        <f t="shared" si="145"/>
        <v>0</v>
      </c>
      <c r="EF27" s="250">
        <f t="shared" si="145"/>
        <v>0</v>
      </c>
      <c r="EG27" s="250">
        <f t="shared" si="145"/>
        <v>0</v>
      </c>
      <c r="EH27" s="250">
        <f t="shared" si="145"/>
        <v>0</v>
      </c>
      <c r="EI27" s="250">
        <f t="shared" ref="EI27:EI31" si="165">IF(AND(EI$8&gt;=$F27,EI$8&lt;=$G27),(AO27+BU27+DB27),0)</f>
        <v>0</v>
      </c>
      <c r="EJ27" s="250">
        <f t="shared" si="146"/>
        <v>0</v>
      </c>
      <c r="EK27" s="250">
        <f t="shared" si="146"/>
        <v>0</v>
      </c>
      <c r="EL27" s="250">
        <f t="shared" si="146"/>
        <v>0</v>
      </c>
      <c r="EM27" s="250">
        <f t="shared" si="146"/>
        <v>0</v>
      </c>
      <c r="EN27" s="250">
        <f t="shared" si="146"/>
        <v>0</v>
      </c>
      <c r="EO27" s="250">
        <f t="shared" si="146"/>
        <v>0</v>
      </c>
      <c r="EP27" s="250">
        <f t="shared" si="146"/>
        <v>0</v>
      </c>
      <c r="EQ27" s="250">
        <f t="shared" si="146"/>
        <v>0</v>
      </c>
      <c r="ER27" s="250">
        <f t="shared" si="146"/>
        <v>0</v>
      </c>
      <c r="ES27" s="250">
        <f t="shared" si="146"/>
        <v>0</v>
      </c>
      <c r="ET27" s="250">
        <f t="shared" si="146"/>
        <v>0</v>
      </c>
      <c r="EU27" s="250">
        <f t="shared" si="146"/>
        <v>0</v>
      </c>
      <c r="EV27" s="251">
        <f t="shared" si="146"/>
        <v>0</v>
      </c>
      <c r="EW27" s="269">
        <f t="shared" si="153"/>
        <v>0</v>
      </c>
      <c r="EX27" s="270">
        <f t="shared" si="154"/>
        <v>0</v>
      </c>
      <c r="EY27" s="259">
        <f t="shared" si="155"/>
        <v>0</v>
      </c>
      <c r="EZ27" s="216"/>
      <c r="FF27" s="3">
        <f>DATE(FG24,FF24,FE24)</f>
        <v>42736</v>
      </c>
      <c r="FI27" s="262"/>
      <c r="FJ27" s="262"/>
      <c r="FK27" s="265">
        <f t="shared" si="156"/>
        <v>0</v>
      </c>
    </row>
    <row r="28" spans="2:167" ht="17.25" customHeight="1" x14ac:dyDescent="0.25">
      <c r="B28" s="1">
        <v>17</v>
      </c>
      <c r="C28" s="168" t="str">
        <f t="shared" si="147"/>
        <v/>
      </c>
      <c r="D28" s="172"/>
      <c r="E28" s="126"/>
      <c r="F28" s="126"/>
      <c r="G28" s="126"/>
      <c r="H28" s="173"/>
      <c r="I28" s="226"/>
      <c r="J28" s="231"/>
      <c r="K28" s="239"/>
      <c r="L28" s="240"/>
      <c r="M28" s="239"/>
      <c r="N28" s="240"/>
      <c r="O28" s="239"/>
      <c r="P28" s="240"/>
      <c r="Q28" s="239"/>
      <c r="R28" s="240"/>
      <c r="S28" s="503"/>
      <c r="T28" s="504"/>
      <c r="U28" s="503"/>
      <c r="V28" s="505"/>
      <c r="W28" s="163"/>
      <c r="X28" s="129">
        <f t="shared" si="158"/>
        <v>0</v>
      </c>
      <c r="Y28" s="129">
        <f t="shared" si="158"/>
        <v>0</v>
      </c>
      <c r="Z28" s="129">
        <f t="shared" si="158"/>
        <v>0</v>
      </c>
      <c r="AA28" s="129">
        <f t="shared" si="158"/>
        <v>0</v>
      </c>
      <c r="AB28" s="129">
        <f t="shared" si="158"/>
        <v>0</v>
      </c>
      <c r="AC28" s="129">
        <f t="shared" si="158"/>
        <v>0</v>
      </c>
      <c r="AD28" s="129">
        <f t="shared" si="158"/>
        <v>0</v>
      </c>
      <c r="AE28" s="129">
        <f t="shared" si="158"/>
        <v>0</v>
      </c>
      <c r="AF28" s="129">
        <f t="shared" si="158"/>
        <v>0</v>
      </c>
      <c r="AG28" s="129">
        <f t="shared" si="158"/>
        <v>0</v>
      </c>
      <c r="AH28" s="129">
        <f t="shared" si="159"/>
        <v>0</v>
      </c>
      <c r="AI28" s="129">
        <f t="shared" si="159"/>
        <v>0</v>
      </c>
      <c r="AJ28" s="129">
        <f t="shared" si="159"/>
        <v>0</v>
      </c>
      <c r="AK28" s="129">
        <f t="shared" si="159"/>
        <v>0</v>
      </c>
      <c r="AL28" s="129">
        <f t="shared" si="159"/>
        <v>0</v>
      </c>
      <c r="AM28" s="129">
        <f t="shared" si="159"/>
        <v>0</v>
      </c>
      <c r="AN28" s="129">
        <f t="shared" si="159"/>
        <v>0</v>
      </c>
      <c r="AO28" s="129">
        <f t="shared" si="159"/>
        <v>0</v>
      </c>
      <c r="AP28" s="129">
        <f t="shared" si="159"/>
        <v>0</v>
      </c>
      <c r="AQ28" s="129">
        <f t="shared" si="159"/>
        <v>0</v>
      </c>
      <c r="AR28" s="129">
        <f t="shared" si="160"/>
        <v>0</v>
      </c>
      <c r="AS28" s="129">
        <f t="shared" si="160"/>
        <v>0</v>
      </c>
      <c r="AT28" s="129">
        <f t="shared" si="160"/>
        <v>0</v>
      </c>
      <c r="AU28" s="129">
        <f t="shared" si="160"/>
        <v>0</v>
      </c>
      <c r="AV28" s="129">
        <f t="shared" si="160"/>
        <v>0</v>
      </c>
      <c r="AW28" s="129">
        <f t="shared" si="160"/>
        <v>0</v>
      </c>
      <c r="AX28" s="129">
        <f t="shared" si="160"/>
        <v>0</v>
      </c>
      <c r="AY28" s="129">
        <f t="shared" si="160"/>
        <v>0</v>
      </c>
      <c r="AZ28" s="129">
        <f t="shared" si="160"/>
        <v>0</v>
      </c>
      <c r="BA28" s="129">
        <f t="shared" si="160"/>
        <v>0</v>
      </c>
      <c r="BB28" s="130">
        <f t="shared" si="160"/>
        <v>0</v>
      </c>
      <c r="BC28" s="128">
        <f t="shared" si="148"/>
        <v>0</v>
      </c>
      <c r="BD28" s="129">
        <f t="shared" si="161"/>
        <v>0</v>
      </c>
      <c r="BE28" s="129">
        <f t="shared" si="161"/>
        <v>0</v>
      </c>
      <c r="BF28" s="129">
        <f t="shared" si="161"/>
        <v>0</v>
      </c>
      <c r="BG28" s="129">
        <f t="shared" si="161"/>
        <v>0</v>
      </c>
      <c r="BH28" s="129">
        <f t="shared" si="161"/>
        <v>0</v>
      </c>
      <c r="BI28" s="129">
        <f t="shared" si="161"/>
        <v>0</v>
      </c>
      <c r="BJ28" s="129">
        <f t="shared" si="161"/>
        <v>0</v>
      </c>
      <c r="BK28" s="129">
        <f t="shared" si="161"/>
        <v>0</v>
      </c>
      <c r="BL28" s="129">
        <f t="shared" si="161"/>
        <v>0</v>
      </c>
      <c r="BM28" s="129">
        <f t="shared" si="161"/>
        <v>0</v>
      </c>
      <c r="BN28" s="129">
        <f t="shared" si="162"/>
        <v>0</v>
      </c>
      <c r="BO28" s="129">
        <f t="shared" si="162"/>
        <v>0</v>
      </c>
      <c r="BP28" s="129">
        <f t="shared" si="162"/>
        <v>0</v>
      </c>
      <c r="BQ28" s="129">
        <f t="shared" si="162"/>
        <v>0</v>
      </c>
      <c r="BR28" s="129">
        <f t="shared" si="162"/>
        <v>0</v>
      </c>
      <c r="BS28" s="129">
        <f t="shared" si="162"/>
        <v>0</v>
      </c>
      <c r="BT28" s="129">
        <f t="shared" si="162"/>
        <v>0</v>
      </c>
      <c r="BU28" s="129">
        <f t="shared" si="162"/>
        <v>0</v>
      </c>
      <c r="BV28" s="129">
        <f t="shared" si="162"/>
        <v>0</v>
      </c>
      <c r="BW28" s="129">
        <f t="shared" si="162"/>
        <v>0</v>
      </c>
      <c r="BX28" s="129">
        <f t="shared" si="163"/>
        <v>0</v>
      </c>
      <c r="BY28" s="129">
        <f t="shared" si="163"/>
        <v>0</v>
      </c>
      <c r="BZ28" s="129">
        <f t="shared" si="163"/>
        <v>0</v>
      </c>
      <c r="CA28" s="129">
        <f t="shared" si="163"/>
        <v>0</v>
      </c>
      <c r="CB28" s="129">
        <f t="shared" si="163"/>
        <v>0</v>
      </c>
      <c r="CC28" s="129">
        <f t="shared" si="163"/>
        <v>0</v>
      </c>
      <c r="CD28" s="129">
        <f t="shared" si="163"/>
        <v>0</v>
      </c>
      <c r="CE28" s="129">
        <f t="shared" si="163"/>
        <v>0</v>
      </c>
      <c r="CF28" s="129">
        <f t="shared" si="163"/>
        <v>0</v>
      </c>
      <c r="CG28" s="129">
        <f t="shared" si="163"/>
        <v>0</v>
      </c>
      <c r="CH28" s="130">
        <f t="shared" si="163"/>
        <v>0</v>
      </c>
      <c r="CI28" s="128">
        <f t="shared" si="149"/>
        <v>0</v>
      </c>
      <c r="CJ28" s="131">
        <v>19</v>
      </c>
      <c r="CK28" s="132">
        <f t="shared" si="150"/>
        <v>0</v>
      </c>
      <c r="CL28" s="132">
        <f t="shared" si="150"/>
        <v>0</v>
      </c>
      <c r="CM28" s="132">
        <f t="shared" si="150"/>
        <v>0</v>
      </c>
      <c r="CN28" s="132">
        <f t="shared" si="150"/>
        <v>0</v>
      </c>
      <c r="CO28" s="132">
        <f t="shared" si="150"/>
        <v>0</v>
      </c>
      <c r="CP28" s="132">
        <f t="shared" si="150"/>
        <v>0</v>
      </c>
      <c r="CQ28" s="132">
        <f t="shared" si="150"/>
        <v>0</v>
      </c>
      <c r="CR28" s="132">
        <f t="shared" si="150"/>
        <v>0</v>
      </c>
      <c r="CS28" s="132">
        <f t="shared" si="150"/>
        <v>0</v>
      </c>
      <c r="CT28" s="132">
        <f t="shared" si="150"/>
        <v>0</v>
      </c>
      <c r="CU28" s="132">
        <f t="shared" si="150"/>
        <v>0</v>
      </c>
      <c r="CV28" s="132">
        <f t="shared" si="150"/>
        <v>0</v>
      </c>
      <c r="CW28" s="132">
        <f t="shared" si="150"/>
        <v>0</v>
      </c>
      <c r="CX28" s="132">
        <f t="shared" si="150"/>
        <v>0</v>
      </c>
      <c r="CY28" s="132">
        <f t="shared" si="150"/>
        <v>0</v>
      </c>
      <c r="CZ28" s="132">
        <f t="shared" si="150"/>
        <v>0</v>
      </c>
      <c r="DA28" s="132">
        <f t="shared" si="164"/>
        <v>0</v>
      </c>
      <c r="DB28" s="132">
        <f t="shared" si="164"/>
        <v>0</v>
      </c>
      <c r="DC28" s="132">
        <f t="shared" si="164"/>
        <v>0</v>
      </c>
      <c r="DD28" s="132">
        <f t="shared" si="164"/>
        <v>0</v>
      </c>
      <c r="DE28" s="132">
        <f t="shared" si="164"/>
        <v>0</v>
      </c>
      <c r="DF28" s="132">
        <f t="shared" si="164"/>
        <v>0</v>
      </c>
      <c r="DG28" s="132">
        <f t="shared" si="164"/>
        <v>0</v>
      </c>
      <c r="DH28" s="132">
        <f t="shared" si="164"/>
        <v>0</v>
      </c>
      <c r="DI28" s="132">
        <f t="shared" si="164"/>
        <v>0</v>
      </c>
      <c r="DJ28" s="132">
        <f t="shared" si="164"/>
        <v>0</v>
      </c>
      <c r="DK28" s="132">
        <f t="shared" si="164"/>
        <v>0</v>
      </c>
      <c r="DL28" s="132">
        <f t="shared" si="164"/>
        <v>0</v>
      </c>
      <c r="DM28" s="132">
        <f t="shared" si="164"/>
        <v>0</v>
      </c>
      <c r="DN28" s="132">
        <f t="shared" si="164"/>
        <v>0</v>
      </c>
      <c r="DO28" s="132">
        <f t="shared" si="164"/>
        <v>0</v>
      </c>
      <c r="DP28" s="130">
        <f t="shared" si="151"/>
        <v>0</v>
      </c>
      <c r="DQ28" s="192"/>
      <c r="DR28" s="249">
        <f t="shared" si="157"/>
        <v>0</v>
      </c>
      <c r="DS28" s="250">
        <f t="shared" si="152"/>
        <v>0</v>
      </c>
      <c r="DT28" s="250">
        <f t="shared" si="152"/>
        <v>0</v>
      </c>
      <c r="DU28" s="250">
        <f t="shared" si="152"/>
        <v>0</v>
      </c>
      <c r="DV28" s="250">
        <f t="shared" si="152"/>
        <v>0</v>
      </c>
      <c r="DW28" s="250">
        <f t="shared" si="152"/>
        <v>0</v>
      </c>
      <c r="DX28" s="250">
        <f t="shared" si="152"/>
        <v>0</v>
      </c>
      <c r="DY28" s="250">
        <f t="shared" si="152"/>
        <v>0</v>
      </c>
      <c r="DZ28" s="250">
        <f t="shared" si="152"/>
        <v>0</v>
      </c>
      <c r="EA28" s="250">
        <f t="shared" si="152"/>
        <v>0</v>
      </c>
      <c r="EB28" s="250">
        <f t="shared" si="152"/>
        <v>0</v>
      </c>
      <c r="EC28" s="250">
        <f t="shared" si="152"/>
        <v>0</v>
      </c>
      <c r="ED28" s="250">
        <f t="shared" si="152"/>
        <v>0</v>
      </c>
      <c r="EE28" s="250">
        <f t="shared" si="152"/>
        <v>0</v>
      </c>
      <c r="EF28" s="250">
        <f t="shared" si="152"/>
        <v>0</v>
      </c>
      <c r="EG28" s="250">
        <f t="shared" si="152"/>
        <v>0</v>
      </c>
      <c r="EH28" s="250">
        <f t="shared" ref="EH28:EH31" si="166">IF(AND(EH$8&gt;=$F28,EH$8&lt;=$G28),(AN28+BT28+DA28),0)</f>
        <v>0</v>
      </c>
      <c r="EI28" s="250">
        <f t="shared" si="165"/>
        <v>0</v>
      </c>
      <c r="EJ28" s="250">
        <f t="shared" si="146"/>
        <v>0</v>
      </c>
      <c r="EK28" s="250">
        <f t="shared" si="146"/>
        <v>0</v>
      </c>
      <c r="EL28" s="250">
        <f t="shared" si="146"/>
        <v>0</v>
      </c>
      <c r="EM28" s="250">
        <f t="shared" si="146"/>
        <v>0</v>
      </c>
      <c r="EN28" s="250">
        <f t="shared" si="146"/>
        <v>0</v>
      </c>
      <c r="EO28" s="250">
        <f t="shared" si="146"/>
        <v>0</v>
      </c>
      <c r="EP28" s="250">
        <f t="shared" si="146"/>
        <v>0</v>
      </c>
      <c r="EQ28" s="250">
        <f t="shared" si="146"/>
        <v>0</v>
      </c>
      <c r="ER28" s="250">
        <f t="shared" si="146"/>
        <v>0</v>
      </c>
      <c r="ES28" s="250">
        <f t="shared" si="146"/>
        <v>0</v>
      </c>
      <c r="ET28" s="250">
        <f t="shared" si="146"/>
        <v>0</v>
      </c>
      <c r="EU28" s="250">
        <f t="shared" si="146"/>
        <v>0</v>
      </c>
      <c r="EV28" s="251">
        <f t="shared" si="146"/>
        <v>0</v>
      </c>
      <c r="EW28" s="269">
        <f t="shared" si="153"/>
        <v>0</v>
      </c>
      <c r="EX28" s="270">
        <f t="shared" si="154"/>
        <v>0</v>
      </c>
      <c r="EY28" s="259">
        <f t="shared" si="155"/>
        <v>0</v>
      </c>
      <c r="EZ28" s="216"/>
      <c r="FI28" s="262"/>
      <c r="FJ28" s="262"/>
      <c r="FK28" s="265">
        <f t="shared" si="156"/>
        <v>0</v>
      </c>
    </row>
    <row r="29" spans="2:167" ht="17.25" customHeight="1" x14ac:dyDescent="0.25">
      <c r="B29" s="1">
        <v>18</v>
      </c>
      <c r="C29" s="168" t="str">
        <f t="shared" si="147"/>
        <v/>
      </c>
      <c r="D29" s="172"/>
      <c r="E29" s="126"/>
      <c r="F29" s="126"/>
      <c r="G29" s="126"/>
      <c r="H29" s="173"/>
      <c r="I29" s="226"/>
      <c r="J29" s="231"/>
      <c r="K29" s="239"/>
      <c r="L29" s="240"/>
      <c r="M29" s="239"/>
      <c r="N29" s="240"/>
      <c r="O29" s="239"/>
      <c r="P29" s="240"/>
      <c r="Q29" s="239"/>
      <c r="R29" s="240"/>
      <c r="S29" s="503"/>
      <c r="T29" s="504"/>
      <c r="U29" s="503"/>
      <c r="V29" s="505"/>
      <c r="W29" s="163"/>
      <c r="X29" s="129">
        <f t="shared" si="158"/>
        <v>0</v>
      </c>
      <c r="Y29" s="129">
        <f t="shared" si="158"/>
        <v>0</v>
      </c>
      <c r="Z29" s="129">
        <f t="shared" si="158"/>
        <v>0</v>
      </c>
      <c r="AA29" s="129">
        <f t="shared" si="158"/>
        <v>0</v>
      </c>
      <c r="AB29" s="129">
        <f t="shared" si="158"/>
        <v>0</v>
      </c>
      <c r="AC29" s="129">
        <f t="shared" si="158"/>
        <v>0</v>
      </c>
      <c r="AD29" s="129">
        <f t="shared" si="158"/>
        <v>0</v>
      </c>
      <c r="AE29" s="129">
        <f t="shared" si="158"/>
        <v>0</v>
      </c>
      <c r="AF29" s="129">
        <f t="shared" si="158"/>
        <v>0</v>
      </c>
      <c r="AG29" s="129">
        <f t="shared" si="158"/>
        <v>0</v>
      </c>
      <c r="AH29" s="129">
        <f t="shared" si="159"/>
        <v>0</v>
      </c>
      <c r="AI29" s="129">
        <f t="shared" si="159"/>
        <v>0</v>
      </c>
      <c r="AJ29" s="129">
        <f t="shared" si="159"/>
        <v>0</v>
      </c>
      <c r="AK29" s="129">
        <f t="shared" si="159"/>
        <v>0</v>
      </c>
      <c r="AL29" s="129">
        <f t="shared" si="159"/>
        <v>0</v>
      </c>
      <c r="AM29" s="129">
        <f t="shared" si="159"/>
        <v>0</v>
      </c>
      <c r="AN29" s="129">
        <f t="shared" si="159"/>
        <v>0</v>
      </c>
      <c r="AO29" s="129">
        <f t="shared" si="159"/>
        <v>0</v>
      </c>
      <c r="AP29" s="129">
        <f t="shared" si="159"/>
        <v>0</v>
      </c>
      <c r="AQ29" s="129">
        <f t="shared" si="159"/>
        <v>0</v>
      </c>
      <c r="AR29" s="129">
        <f t="shared" si="160"/>
        <v>0</v>
      </c>
      <c r="AS29" s="129">
        <f t="shared" si="160"/>
        <v>0</v>
      </c>
      <c r="AT29" s="129">
        <f t="shared" si="160"/>
        <v>0</v>
      </c>
      <c r="AU29" s="129">
        <f t="shared" si="160"/>
        <v>0</v>
      </c>
      <c r="AV29" s="129">
        <f t="shared" si="160"/>
        <v>0</v>
      </c>
      <c r="AW29" s="129">
        <f t="shared" si="160"/>
        <v>0</v>
      </c>
      <c r="AX29" s="129">
        <f t="shared" si="160"/>
        <v>0</v>
      </c>
      <c r="AY29" s="129">
        <f t="shared" si="160"/>
        <v>0</v>
      </c>
      <c r="AZ29" s="129">
        <f t="shared" si="160"/>
        <v>0</v>
      </c>
      <c r="BA29" s="129">
        <f t="shared" si="160"/>
        <v>0</v>
      </c>
      <c r="BB29" s="130">
        <f t="shared" si="160"/>
        <v>0</v>
      </c>
      <c r="BC29" s="128">
        <f t="shared" si="148"/>
        <v>0</v>
      </c>
      <c r="BD29" s="129">
        <f t="shared" si="161"/>
        <v>0</v>
      </c>
      <c r="BE29" s="129">
        <f t="shared" si="161"/>
        <v>0</v>
      </c>
      <c r="BF29" s="129">
        <f t="shared" si="161"/>
        <v>0</v>
      </c>
      <c r="BG29" s="129">
        <f t="shared" si="161"/>
        <v>0</v>
      </c>
      <c r="BH29" s="129">
        <f t="shared" si="161"/>
        <v>0</v>
      </c>
      <c r="BI29" s="129">
        <f t="shared" si="161"/>
        <v>0</v>
      </c>
      <c r="BJ29" s="129">
        <f t="shared" si="161"/>
        <v>0</v>
      </c>
      <c r="BK29" s="129">
        <f t="shared" si="161"/>
        <v>0</v>
      </c>
      <c r="BL29" s="129">
        <f t="shared" si="161"/>
        <v>0</v>
      </c>
      <c r="BM29" s="129">
        <f t="shared" si="161"/>
        <v>0</v>
      </c>
      <c r="BN29" s="129">
        <f t="shared" si="162"/>
        <v>0</v>
      </c>
      <c r="BO29" s="129">
        <f t="shared" si="162"/>
        <v>0</v>
      </c>
      <c r="BP29" s="129">
        <f t="shared" si="162"/>
        <v>0</v>
      </c>
      <c r="BQ29" s="129">
        <f t="shared" si="162"/>
        <v>0</v>
      </c>
      <c r="BR29" s="129">
        <f t="shared" si="162"/>
        <v>0</v>
      </c>
      <c r="BS29" s="129">
        <f t="shared" si="162"/>
        <v>0</v>
      </c>
      <c r="BT29" s="129">
        <f t="shared" si="162"/>
        <v>0</v>
      </c>
      <c r="BU29" s="129">
        <f t="shared" si="162"/>
        <v>0</v>
      </c>
      <c r="BV29" s="129">
        <f t="shared" si="162"/>
        <v>0</v>
      </c>
      <c r="BW29" s="129">
        <f t="shared" si="162"/>
        <v>0</v>
      </c>
      <c r="BX29" s="129">
        <f t="shared" si="163"/>
        <v>0</v>
      </c>
      <c r="BY29" s="129">
        <f t="shared" si="163"/>
        <v>0</v>
      </c>
      <c r="BZ29" s="129">
        <f t="shared" si="163"/>
        <v>0</v>
      </c>
      <c r="CA29" s="129">
        <f t="shared" si="163"/>
        <v>0</v>
      </c>
      <c r="CB29" s="129">
        <f t="shared" si="163"/>
        <v>0</v>
      </c>
      <c r="CC29" s="129">
        <f t="shared" si="163"/>
        <v>0</v>
      </c>
      <c r="CD29" s="129">
        <f t="shared" si="163"/>
        <v>0</v>
      </c>
      <c r="CE29" s="129">
        <f t="shared" si="163"/>
        <v>0</v>
      </c>
      <c r="CF29" s="129">
        <f t="shared" si="163"/>
        <v>0</v>
      </c>
      <c r="CG29" s="129">
        <f t="shared" si="163"/>
        <v>0</v>
      </c>
      <c r="CH29" s="130">
        <f t="shared" si="163"/>
        <v>0</v>
      </c>
      <c r="CI29" s="128">
        <f t="shared" si="149"/>
        <v>0</v>
      </c>
      <c r="CJ29" s="131">
        <v>20</v>
      </c>
      <c r="CK29" s="132">
        <f t="shared" ref="CK29:CZ31" si="167">IF(AND(CK$8&gt;=$F29,CK$8&lt;=$G29),(IF((ISERROR((IF(OR(CK$10="CmtGÜNDÜZ",CK$10="PazGÜNDÜZ"),(HLOOKUP(CK$10,$I$10:$V$31,$CJ29,0)),"")+IF(OR(CK$10="CmtGÜNDÜZ",CK$10="PazGÜNDÜZ"),(HLOOKUP(CK$11,$I$10:$V$31,$CJ29,0)),"")))),0,(IF(OR(CK$10="CmtGÜNDÜZ",CK$10="PazGÜNDÜZ"),(HLOOKUP(CK$10,$I$10:$V$31,$CJ29,0)),"")+IF(OR(CK$10="CmtGÜNDÜZ",CK$10="PazGÜNDÜZ"),(HLOOKUP(CK$11,$I$10:$V$31,$CJ29,0)),"")))),0)</f>
        <v>0</v>
      </c>
      <c r="CL29" s="132">
        <f t="shared" si="167"/>
        <v>0</v>
      </c>
      <c r="CM29" s="132">
        <f t="shared" si="167"/>
        <v>0</v>
      </c>
      <c r="CN29" s="132">
        <f t="shared" si="167"/>
        <v>0</v>
      </c>
      <c r="CO29" s="132">
        <f t="shared" si="167"/>
        <v>0</v>
      </c>
      <c r="CP29" s="132">
        <f t="shared" si="167"/>
        <v>0</v>
      </c>
      <c r="CQ29" s="132">
        <f t="shared" si="167"/>
        <v>0</v>
      </c>
      <c r="CR29" s="132">
        <f t="shared" si="167"/>
        <v>0</v>
      </c>
      <c r="CS29" s="132">
        <f t="shared" si="167"/>
        <v>0</v>
      </c>
      <c r="CT29" s="132">
        <f t="shared" si="167"/>
        <v>0</v>
      </c>
      <c r="CU29" s="132">
        <f t="shared" si="167"/>
        <v>0</v>
      </c>
      <c r="CV29" s="132">
        <f t="shared" si="167"/>
        <v>0</v>
      </c>
      <c r="CW29" s="132">
        <f t="shared" si="167"/>
        <v>0</v>
      </c>
      <c r="CX29" s="132">
        <f t="shared" si="167"/>
        <v>0</v>
      </c>
      <c r="CY29" s="132">
        <f t="shared" si="167"/>
        <v>0</v>
      </c>
      <c r="CZ29" s="132">
        <f t="shared" si="167"/>
        <v>0</v>
      </c>
      <c r="DA29" s="132">
        <f t="shared" si="164"/>
        <v>0</v>
      </c>
      <c r="DB29" s="132">
        <f t="shared" si="164"/>
        <v>0</v>
      </c>
      <c r="DC29" s="132">
        <f t="shared" si="164"/>
        <v>0</v>
      </c>
      <c r="DD29" s="132">
        <f t="shared" si="164"/>
        <v>0</v>
      </c>
      <c r="DE29" s="132">
        <f t="shared" si="164"/>
        <v>0</v>
      </c>
      <c r="DF29" s="132">
        <f t="shared" si="164"/>
        <v>0</v>
      </c>
      <c r="DG29" s="132">
        <f t="shared" si="164"/>
        <v>0</v>
      </c>
      <c r="DH29" s="132">
        <f t="shared" si="164"/>
        <v>0</v>
      </c>
      <c r="DI29" s="132">
        <f t="shared" si="164"/>
        <v>0</v>
      </c>
      <c r="DJ29" s="132">
        <f t="shared" si="164"/>
        <v>0</v>
      </c>
      <c r="DK29" s="132">
        <f t="shared" si="164"/>
        <v>0</v>
      </c>
      <c r="DL29" s="132">
        <f t="shared" si="164"/>
        <v>0</v>
      </c>
      <c r="DM29" s="132">
        <f t="shared" si="164"/>
        <v>0</v>
      </c>
      <c r="DN29" s="132">
        <f t="shared" si="164"/>
        <v>0</v>
      </c>
      <c r="DO29" s="132">
        <f t="shared" si="164"/>
        <v>0</v>
      </c>
      <c r="DP29" s="130">
        <f t="shared" si="151"/>
        <v>0</v>
      </c>
      <c r="DQ29" s="192"/>
      <c r="DR29" s="249">
        <f t="shared" si="157"/>
        <v>0</v>
      </c>
      <c r="DS29" s="250">
        <f t="shared" si="157"/>
        <v>0</v>
      </c>
      <c r="DT29" s="250">
        <f t="shared" si="157"/>
        <v>0</v>
      </c>
      <c r="DU29" s="250">
        <f t="shared" si="157"/>
        <v>0</v>
      </c>
      <c r="DV29" s="250">
        <f t="shared" si="157"/>
        <v>0</v>
      </c>
      <c r="DW29" s="250">
        <f t="shared" si="157"/>
        <v>0</v>
      </c>
      <c r="DX29" s="250">
        <f t="shared" si="157"/>
        <v>0</v>
      </c>
      <c r="DY29" s="250">
        <f t="shared" si="157"/>
        <v>0</v>
      </c>
      <c r="DZ29" s="250">
        <f t="shared" si="157"/>
        <v>0</v>
      </c>
      <c r="EA29" s="250">
        <f t="shared" si="157"/>
        <v>0</v>
      </c>
      <c r="EB29" s="250">
        <f t="shared" si="157"/>
        <v>0</v>
      </c>
      <c r="EC29" s="250">
        <f t="shared" si="157"/>
        <v>0</v>
      </c>
      <c r="ED29" s="250">
        <f t="shared" si="157"/>
        <v>0</v>
      </c>
      <c r="EE29" s="250">
        <f t="shared" si="157"/>
        <v>0</v>
      </c>
      <c r="EF29" s="250">
        <f t="shared" si="157"/>
        <v>0</v>
      </c>
      <c r="EG29" s="250">
        <f t="shared" si="157"/>
        <v>0</v>
      </c>
      <c r="EH29" s="250">
        <f t="shared" si="166"/>
        <v>0</v>
      </c>
      <c r="EI29" s="250">
        <f t="shared" si="165"/>
        <v>0</v>
      </c>
      <c r="EJ29" s="250">
        <f t="shared" si="146"/>
        <v>0</v>
      </c>
      <c r="EK29" s="250">
        <f t="shared" si="146"/>
        <v>0</v>
      </c>
      <c r="EL29" s="250">
        <f t="shared" si="146"/>
        <v>0</v>
      </c>
      <c r="EM29" s="250">
        <f t="shared" si="146"/>
        <v>0</v>
      </c>
      <c r="EN29" s="250">
        <f t="shared" si="146"/>
        <v>0</v>
      </c>
      <c r="EO29" s="250">
        <f t="shared" si="146"/>
        <v>0</v>
      </c>
      <c r="EP29" s="250">
        <f t="shared" si="146"/>
        <v>0</v>
      </c>
      <c r="EQ29" s="250">
        <f t="shared" si="146"/>
        <v>0</v>
      </c>
      <c r="ER29" s="250">
        <f t="shared" si="146"/>
        <v>0</v>
      </c>
      <c r="ES29" s="250">
        <f t="shared" si="146"/>
        <v>0</v>
      </c>
      <c r="ET29" s="250">
        <f t="shared" si="146"/>
        <v>0</v>
      </c>
      <c r="EU29" s="250">
        <f t="shared" si="146"/>
        <v>0</v>
      </c>
      <c r="EV29" s="251">
        <f t="shared" si="146"/>
        <v>0</v>
      </c>
      <c r="EW29" s="269">
        <f t="shared" si="153"/>
        <v>0</v>
      </c>
      <c r="EX29" s="270">
        <f t="shared" si="154"/>
        <v>0</v>
      </c>
      <c r="EY29" s="259">
        <f t="shared" si="155"/>
        <v>0</v>
      </c>
      <c r="EZ29" s="216"/>
      <c r="FI29" s="262"/>
      <c r="FJ29" s="262"/>
      <c r="FK29" s="265">
        <f t="shared" si="156"/>
        <v>0</v>
      </c>
    </row>
    <row r="30" spans="2:167" ht="17.25" customHeight="1" x14ac:dyDescent="0.25">
      <c r="B30" s="1">
        <v>19</v>
      </c>
      <c r="C30" s="168" t="str">
        <f t="shared" si="147"/>
        <v/>
      </c>
      <c r="D30" s="172"/>
      <c r="E30" s="126"/>
      <c r="F30" s="126"/>
      <c r="G30" s="126"/>
      <c r="H30" s="173"/>
      <c r="I30" s="226"/>
      <c r="J30" s="231"/>
      <c r="K30" s="239"/>
      <c r="L30" s="240"/>
      <c r="M30" s="239"/>
      <c r="N30" s="240"/>
      <c r="O30" s="239"/>
      <c r="P30" s="240"/>
      <c r="Q30" s="239"/>
      <c r="R30" s="240"/>
      <c r="S30" s="503"/>
      <c r="T30" s="504"/>
      <c r="U30" s="503"/>
      <c r="V30" s="505"/>
      <c r="W30" s="163"/>
      <c r="X30" s="129">
        <f t="shared" si="158"/>
        <v>0</v>
      </c>
      <c r="Y30" s="129">
        <f t="shared" si="158"/>
        <v>0</v>
      </c>
      <c r="Z30" s="129">
        <f t="shared" si="158"/>
        <v>0</v>
      </c>
      <c r="AA30" s="129">
        <f t="shared" si="158"/>
        <v>0</v>
      </c>
      <c r="AB30" s="129">
        <f t="shared" si="158"/>
        <v>0</v>
      </c>
      <c r="AC30" s="129">
        <f t="shared" si="158"/>
        <v>0</v>
      </c>
      <c r="AD30" s="129">
        <f t="shared" si="158"/>
        <v>0</v>
      </c>
      <c r="AE30" s="129">
        <f t="shared" si="158"/>
        <v>0</v>
      </c>
      <c r="AF30" s="129">
        <f t="shared" si="158"/>
        <v>0</v>
      </c>
      <c r="AG30" s="129">
        <f t="shared" si="158"/>
        <v>0</v>
      </c>
      <c r="AH30" s="129">
        <f t="shared" si="159"/>
        <v>0</v>
      </c>
      <c r="AI30" s="129">
        <f t="shared" si="159"/>
        <v>0</v>
      </c>
      <c r="AJ30" s="129">
        <f t="shared" si="159"/>
        <v>0</v>
      </c>
      <c r="AK30" s="129">
        <f t="shared" si="159"/>
        <v>0</v>
      </c>
      <c r="AL30" s="129">
        <f t="shared" si="159"/>
        <v>0</v>
      </c>
      <c r="AM30" s="129">
        <f t="shared" si="159"/>
        <v>0</v>
      </c>
      <c r="AN30" s="129">
        <f t="shared" si="159"/>
        <v>0</v>
      </c>
      <c r="AO30" s="129">
        <f t="shared" si="159"/>
        <v>0</v>
      </c>
      <c r="AP30" s="129">
        <f t="shared" si="159"/>
        <v>0</v>
      </c>
      <c r="AQ30" s="129">
        <f t="shared" si="159"/>
        <v>0</v>
      </c>
      <c r="AR30" s="129">
        <f t="shared" si="160"/>
        <v>0</v>
      </c>
      <c r="AS30" s="129">
        <f t="shared" si="160"/>
        <v>0</v>
      </c>
      <c r="AT30" s="129">
        <f t="shared" si="160"/>
        <v>0</v>
      </c>
      <c r="AU30" s="129">
        <f t="shared" si="160"/>
        <v>0</v>
      </c>
      <c r="AV30" s="129">
        <f t="shared" si="160"/>
        <v>0</v>
      </c>
      <c r="AW30" s="129">
        <f t="shared" si="160"/>
        <v>0</v>
      </c>
      <c r="AX30" s="129">
        <f t="shared" si="160"/>
        <v>0</v>
      </c>
      <c r="AY30" s="129">
        <f t="shared" si="160"/>
        <v>0</v>
      </c>
      <c r="AZ30" s="129">
        <f t="shared" si="160"/>
        <v>0</v>
      </c>
      <c r="BA30" s="129">
        <f t="shared" si="160"/>
        <v>0</v>
      </c>
      <c r="BB30" s="130">
        <f t="shared" si="160"/>
        <v>0</v>
      </c>
      <c r="BC30" s="128">
        <f t="shared" si="148"/>
        <v>0</v>
      </c>
      <c r="BD30" s="129">
        <f t="shared" si="161"/>
        <v>0</v>
      </c>
      <c r="BE30" s="129">
        <f t="shared" si="161"/>
        <v>0</v>
      </c>
      <c r="BF30" s="129">
        <f t="shared" si="161"/>
        <v>0</v>
      </c>
      <c r="BG30" s="129">
        <f t="shared" si="161"/>
        <v>0</v>
      </c>
      <c r="BH30" s="129">
        <f t="shared" si="161"/>
        <v>0</v>
      </c>
      <c r="BI30" s="129">
        <f t="shared" si="161"/>
        <v>0</v>
      </c>
      <c r="BJ30" s="129">
        <f t="shared" si="161"/>
        <v>0</v>
      </c>
      <c r="BK30" s="129">
        <f t="shared" si="161"/>
        <v>0</v>
      </c>
      <c r="BL30" s="129">
        <f t="shared" si="161"/>
        <v>0</v>
      </c>
      <c r="BM30" s="129">
        <f t="shared" si="161"/>
        <v>0</v>
      </c>
      <c r="BN30" s="129">
        <f t="shared" si="162"/>
        <v>0</v>
      </c>
      <c r="BO30" s="129">
        <f t="shared" si="162"/>
        <v>0</v>
      </c>
      <c r="BP30" s="129">
        <f t="shared" si="162"/>
        <v>0</v>
      </c>
      <c r="BQ30" s="129">
        <f t="shared" si="162"/>
        <v>0</v>
      </c>
      <c r="BR30" s="129">
        <f t="shared" si="162"/>
        <v>0</v>
      </c>
      <c r="BS30" s="129">
        <f t="shared" si="162"/>
        <v>0</v>
      </c>
      <c r="BT30" s="129">
        <f t="shared" si="162"/>
        <v>0</v>
      </c>
      <c r="BU30" s="129">
        <f t="shared" si="162"/>
        <v>0</v>
      </c>
      <c r="BV30" s="129">
        <f t="shared" si="162"/>
        <v>0</v>
      </c>
      <c r="BW30" s="129">
        <f t="shared" si="162"/>
        <v>0</v>
      </c>
      <c r="BX30" s="129">
        <f t="shared" si="163"/>
        <v>0</v>
      </c>
      <c r="BY30" s="129">
        <f t="shared" si="163"/>
        <v>0</v>
      </c>
      <c r="BZ30" s="129">
        <f t="shared" si="163"/>
        <v>0</v>
      </c>
      <c r="CA30" s="129">
        <f t="shared" si="163"/>
        <v>0</v>
      </c>
      <c r="CB30" s="129">
        <f t="shared" si="163"/>
        <v>0</v>
      </c>
      <c r="CC30" s="129">
        <f t="shared" si="163"/>
        <v>0</v>
      </c>
      <c r="CD30" s="129">
        <f t="shared" si="163"/>
        <v>0</v>
      </c>
      <c r="CE30" s="129">
        <f t="shared" si="163"/>
        <v>0</v>
      </c>
      <c r="CF30" s="129">
        <f t="shared" si="163"/>
        <v>0</v>
      </c>
      <c r="CG30" s="129">
        <f t="shared" si="163"/>
        <v>0</v>
      </c>
      <c r="CH30" s="130">
        <f t="shared" si="163"/>
        <v>0</v>
      </c>
      <c r="CI30" s="128">
        <f t="shared" si="149"/>
        <v>0</v>
      </c>
      <c r="CJ30" s="131">
        <v>21</v>
      </c>
      <c r="CK30" s="132">
        <f t="shared" si="167"/>
        <v>0</v>
      </c>
      <c r="CL30" s="132">
        <f t="shared" si="167"/>
        <v>0</v>
      </c>
      <c r="CM30" s="132">
        <f t="shared" si="167"/>
        <v>0</v>
      </c>
      <c r="CN30" s="132">
        <f t="shared" si="167"/>
        <v>0</v>
      </c>
      <c r="CO30" s="132">
        <f t="shared" si="167"/>
        <v>0</v>
      </c>
      <c r="CP30" s="132">
        <f t="shared" si="167"/>
        <v>0</v>
      </c>
      <c r="CQ30" s="132">
        <f t="shared" si="167"/>
        <v>0</v>
      </c>
      <c r="CR30" s="132">
        <f t="shared" si="167"/>
        <v>0</v>
      </c>
      <c r="CS30" s="132">
        <f t="shared" si="167"/>
        <v>0</v>
      </c>
      <c r="CT30" s="132">
        <f t="shared" si="167"/>
        <v>0</v>
      </c>
      <c r="CU30" s="132">
        <f t="shared" si="167"/>
        <v>0</v>
      </c>
      <c r="CV30" s="132">
        <f t="shared" si="167"/>
        <v>0</v>
      </c>
      <c r="CW30" s="132">
        <f t="shared" si="167"/>
        <v>0</v>
      </c>
      <c r="CX30" s="132">
        <f t="shared" si="167"/>
        <v>0</v>
      </c>
      <c r="CY30" s="132">
        <f t="shared" si="167"/>
        <v>0</v>
      </c>
      <c r="CZ30" s="132">
        <f t="shared" si="167"/>
        <v>0</v>
      </c>
      <c r="DA30" s="132">
        <f t="shared" si="164"/>
        <v>0</v>
      </c>
      <c r="DB30" s="132">
        <f t="shared" si="164"/>
        <v>0</v>
      </c>
      <c r="DC30" s="132">
        <f t="shared" si="164"/>
        <v>0</v>
      </c>
      <c r="DD30" s="132">
        <f t="shared" si="164"/>
        <v>0</v>
      </c>
      <c r="DE30" s="132">
        <f t="shared" si="164"/>
        <v>0</v>
      </c>
      <c r="DF30" s="132">
        <f t="shared" si="164"/>
        <v>0</v>
      </c>
      <c r="DG30" s="132">
        <f t="shared" si="164"/>
        <v>0</v>
      </c>
      <c r="DH30" s="132">
        <f t="shared" si="164"/>
        <v>0</v>
      </c>
      <c r="DI30" s="132">
        <f t="shared" si="164"/>
        <v>0</v>
      </c>
      <c r="DJ30" s="132">
        <f t="shared" si="164"/>
        <v>0</v>
      </c>
      <c r="DK30" s="132">
        <f t="shared" si="164"/>
        <v>0</v>
      </c>
      <c r="DL30" s="132">
        <f t="shared" si="164"/>
        <v>0</v>
      </c>
      <c r="DM30" s="132">
        <f t="shared" si="164"/>
        <v>0</v>
      </c>
      <c r="DN30" s="132">
        <f t="shared" si="164"/>
        <v>0</v>
      </c>
      <c r="DO30" s="132">
        <f t="shared" si="164"/>
        <v>0</v>
      </c>
      <c r="DP30" s="130">
        <f t="shared" si="151"/>
        <v>0</v>
      </c>
      <c r="DQ30" s="192"/>
      <c r="DR30" s="249">
        <f t="shared" si="157"/>
        <v>0</v>
      </c>
      <c r="DS30" s="250">
        <f t="shared" si="157"/>
        <v>0</v>
      </c>
      <c r="DT30" s="250">
        <f t="shared" si="157"/>
        <v>0</v>
      </c>
      <c r="DU30" s="250">
        <f t="shared" si="157"/>
        <v>0</v>
      </c>
      <c r="DV30" s="250">
        <f t="shared" si="157"/>
        <v>0</v>
      </c>
      <c r="DW30" s="250">
        <f t="shared" si="157"/>
        <v>0</v>
      </c>
      <c r="DX30" s="250">
        <f t="shared" si="157"/>
        <v>0</v>
      </c>
      <c r="DY30" s="250">
        <f t="shared" si="157"/>
        <v>0</v>
      </c>
      <c r="DZ30" s="250">
        <f t="shared" si="157"/>
        <v>0</v>
      </c>
      <c r="EA30" s="250">
        <f t="shared" si="157"/>
        <v>0</v>
      </c>
      <c r="EB30" s="250">
        <f t="shared" si="157"/>
        <v>0</v>
      </c>
      <c r="EC30" s="250">
        <f t="shared" si="157"/>
        <v>0</v>
      </c>
      <c r="ED30" s="250">
        <f t="shared" si="157"/>
        <v>0</v>
      </c>
      <c r="EE30" s="250">
        <f t="shared" si="157"/>
        <v>0</v>
      </c>
      <c r="EF30" s="250">
        <f t="shared" si="157"/>
        <v>0</v>
      </c>
      <c r="EG30" s="250">
        <f t="shared" si="157"/>
        <v>0</v>
      </c>
      <c r="EH30" s="250">
        <f t="shared" si="166"/>
        <v>0</v>
      </c>
      <c r="EI30" s="250">
        <f t="shared" si="165"/>
        <v>0</v>
      </c>
      <c r="EJ30" s="250">
        <f t="shared" si="146"/>
        <v>0</v>
      </c>
      <c r="EK30" s="250">
        <f t="shared" si="146"/>
        <v>0</v>
      </c>
      <c r="EL30" s="250">
        <f t="shared" si="146"/>
        <v>0</v>
      </c>
      <c r="EM30" s="250">
        <f t="shared" si="146"/>
        <v>0</v>
      </c>
      <c r="EN30" s="250">
        <f t="shared" si="146"/>
        <v>0</v>
      </c>
      <c r="EO30" s="250">
        <f t="shared" si="146"/>
        <v>0</v>
      </c>
      <c r="EP30" s="250">
        <f t="shared" si="146"/>
        <v>0</v>
      </c>
      <c r="EQ30" s="250">
        <f t="shared" si="146"/>
        <v>0</v>
      </c>
      <c r="ER30" s="250">
        <f t="shared" si="146"/>
        <v>0</v>
      </c>
      <c r="ES30" s="250">
        <f t="shared" si="146"/>
        <v>0</v>
      </c>
      <c r="ET30" s="250">
        <f t="shared" si="146"/>
        <v>0</v>
      </c>
      <c r="EU30" s="250">
        <f t="shared" si="146"/>
        <v>0</v>
      </c>
      <c r="EV30" s="251">
        <f t="shared" si="146"/>
        <v>0</v>
      </c>
      <c r="EW30" s="269">
        <f t="shared" si="153"/>
        <v>0</v>
      </c>
      <c r="EX30" s="270">
        <f t="shared" si="154"/>
        <v>0</v>
      </c>
      <c r="EY30" s="259">
        <f t="shared" si="155"/>
        <v>0</v>
      </c>
      <c r="EZ30" s="216"/>
      <c r="FI30" s="262"/>
      <c r="FJ30" s="262"/>
      <c r="FK30" s="265">
        <f t="shared" si="156"/>
        <v>0</v>
      </c>
    </row>
    <row r="31" spans="2:167" ht="17.25" customHeight="1" thickBot="1" x14ac:dyDescent="0.3">
      <c r="B31" s="1">
        <v>20</v>
      </c>
      <c r="C31" s="169" t="str">
        <f t="shared" si="147"/>
        <v/>
      </c>
      <c r="D31" s="174"/>
      <c r="E31" s="144"/>
      <c r="F31" s="274"/>
      <c r="G31" s="274"/>
      <c r="H31" s="175"/>
      <c r="I31" s="227"/>
      <c r="J31" s="232"/>
      <c r="K31" s="241"/>
      <c r="L31" s="242"/>
      <c r="M31" s="241"/>
      <c r="N31" s="242"/>
      <c r="O31" s="241"/>
      <c r="P31" s="242"/>
      <c r="Q31" s="241"/>
      <c r="R31" s="242"/>
      <c r="S31" s="506"/>
      <c r="T31" s="507"/>
      <c r="U31" s="506"/>
      <c r="V31" s="508"/>
      <c r="W31" s="164"/>
      <c r="X31" s="146">
        <f t="shared" si="158"/>
        <v>0</v>
      </c>
      <c r="Y31" s="146">
        <f t="shared" si="158"/>
        <v>0</v>
      </c>
      <c r="Z31" s="146">
        <f t="shared" si="158"/>
        <v>0</v>
      </c>
      <c r="AA31" s="146">
        <f t="shared" si="158"/>
        <v>0</v>
      </c>
      <c r="AB31" s="146">
        <f t="shared" si="158"/>
        <v>0</v>
      </c>
      <c r="AC31" s="146">
        <f t="shared" si="158"/>
        <v>0</v>
      </c>
      <c r="AD31" s="146">
        <f t="shared" si="158"/>
        <v>0</v>
      </c>
      <c r="AE31" s="146">
        <f t="shared" si="158"/>
        <v>0</v>
      </c>
      <c r="AF31" s="146">
        <f t="shared" si="158"/>
        <v>0</v>
      </c>
      <c r="AG31" s="146">
        <f t="shared" si="158"/>
        <v>0</v>
      </c>
      <c r="AH31" s="146">
        <f t="shared" si="159"/>
        <v>0</v>
      </c>
      <c r="AI31" s="146">
        <f t="shared" si="159"/>
        <v>0</v>
      </c>
      <c r="AJ31" s="146">
        <f t="shared" si="159"/>
        <v>0</v>
      </c>
      <c r="AK31" s="146">
        <f t="shared" si="159"/>
        <v>0</v>
      </c>
      <c r="AL31" s="146">
        <f t="shared" si="159"/>
        <v>0</v>
      </c>
      <c r="AM31" s="146">
        <f t="shared" si="159"/>
        <v>0</v>
      </c>
      <c r="AN31" s="146">
        <f t="shared" si="159"/>
        <v>0</v>
      </c>
      <c r="AO31" s="146">
        <f t="shared" si="159"/>
        <v>0</v>
      </c>
      <c r="AP31" s="146">
        <f t="shared" si="159"/>
        <v>0</v>
      </c>
      <c r="AQ31" s="146">
        <f t="shared" si="159"/>
        <v>0</v>
      </c>
      <c r="AR31" s="146">
        <f t="shared" si="160"/>
        <v>0</v>
      </c>
      <c r="AS31" s="146">
        <f t="shared" si="160"/>
        <v>0</v>
      </c>
      <c r="AT31" s="146">
        <f t="shared" si="160"/>
        <v>0</v>
      </c>
      <c r="AU31" s="146">
        <f t="shared" si="160"/>
        <v>0</v>
      </c>
      <c r="AV31" s="146">
        <f t="shared" si="160"/>
        <v>0</v>
      </c>
      <c r="AW31" s="146">
        <f t="shared" si="160"/>
        <v>0</v>
      </c>
      <c r="AX31" s="146">
        <f t="shared" si="160"/>
        <v>0</v>
      </c>
      <c r="AY31" s="146">
        <f t="shared" si="160"/>
        <v>0</v>
      </c>
      <c r="AZ31" s="146">
        <f t="shared" si="160"/>
        <v>0</v>
      </c>
      <c r="BA31" s="146">
        <f t="shared" si="160"/>
        <v>0</v>
      </c>
      <c r="BB31" s="147">
        <f t="shared" si="160"/>
        <v>0</v>
      </c>
      <c r="BC31" s="145">
        <f t="shared" si="148"/>
        <v>0</v>
      </c>
      <c r="BD31" s="146">
        <f t="shared" si="161"/>
        <v>0</v>
      </c>
      <c r="BE31" s="146">
        <f t="shared" si="161"/>
        <v>0</v>
      </c>
      <c r="BF31" s="146">
        <f t="shared" si="161"/>
        <v>0</v>
      </c>
      <c r="BG31" s="146">
        <f t="shared" si="161"/>
        <v>0</v>
      </c>
      <c r="BH31" s="146">
        <f t="shared" si="161"/>
        <v>0</v>
      </c>
      <c r="BI31" s="146">
        <f t="shared" si="161"/>
        <v>0</v>
      </c>
      <c r="BJ31" s="146">
        <f t="shared" si="161"/>
        <v>0</v>
      </c>
      <c r="BK31" s="146">
        <f t="shared" si="161"/>
        <v>0</v>
      </c>
      <c r="BL31" s="146">
        <f t="shared" si="161"/>
        <v>0</v>
      </c>
      <c r="BM31" s="146">
        <f t="shared" si="161"/>
        <v>0</v>
      </c>
      <c r="BN31" s="146">
        <f t="shared" si="162"/>
        <v>0</v>
      </c>
      <c r="BO31" s="146">
        <f t="shared" si="162"/>
        <v>0</v>
      </c>
      <c r="BP31" s="146">
        <f t="shared" si="162"/>
        <v>0</v>
      </c>
      <c r="BQ31" s="146">
        <f t="shared" si="162"/>
        <v>0</v>
      </c>
      <c r="BR31" s="146">
        <f t="shared" si="162"/>
        <v>0</v>
      </c>
      <c r="BS31" s="146">
        <f t="shared" si="162"/>
        <v>0</v>
      </c>
      <c r="BT31" s="146">
        <f t="shared" si="162"/>
        <v>0</v>
      </c>
      <c r="BU31" s="146">
        <f t="shared" si="162"/>
        <v>0</v>
      </c>
      <c r="BV31" s="146">
        <f t="shared" si="162"/>
        <v>0</v>
      </c>
      <c r="BW31" s="146">
        <f t="shared" si="162"/>
        <v>0</v>
      </c>
      <c r="BX31" s="146">
        <f t="shared" si="163"/>
        <v>0</v>
      </c>
      <c r="BY31" s="146">
        <f t="shared" si="163"/>
        <v>0</v>
      </c>
      <c r="BZ31" s="146">
        <f t="shared" si="163"/>
        <v>0</v>
      </c>
      <c r="CA31" s="146">
        <f t="shared" si="163"/>
        <v>0</v>
      </c>
      <c r="CB31" s="146">
        <f t="shared" si="163"/>
        <v>0</v>
      </c>
      <c r="CC31" s="146">
        <f t="shared" si="163"/>
        <v>0</v>
      </c>
      <c r="CD31" s="146">
        <f t="shared" si="163"/>
        <v>0</v>
      </c>
      <c r="CE31" s="146">
        <f t="shared" si="163"/>
        <v>0</v>
      </c>
      <c r="CF31" s="146">
        <f t="shared" si="163"/>
        <v>0</v>
      </c>
      <c r="CG31" s="146">
        <f t="shared" si="163"/>
        <v>0</v>
      </c>
      <c r="CH31" s="147">
        <f t="shared" si="163"/>
        <v>0</v>
      </c>
      <c r="CI31" s="145">
        <f t="shared" si="149"/>
        <v>0</v>
      </c>
      <c r="CJ31" s="148">
        <v>22</v>
      </c>
      <c r="CK31" s="149">
        <f t="shared" si="167"/>
        <v>0</v>
      </c>
      <c r="CL31" s="149">
        <f t="shared" si="167"/>
        <v>0</v>
      </c>
      <c r="CM31" s="149">
        <f t="shared" si="167"/>
        <v>0</v>
      </c>
      <c r="CN31" s="149">
        <f t="shared" si="167"/>
        <v>0</v>
      </c>
      <c r="CO31" s="149">
        <f t="shared" si="167"/>
        <v>0</v>
      </c>
      <c r="CP31" s="149">
        <f t="shared" si="167"/>
        <v>0</v>
      </c>
      <c r="CQ31" s="149">
        <f t="shared" si="167"/>
        <v>0</v>
      </c>
      <c r="CR31" s="149">
        <f t="shared" si="167"/>
        <v>0</v>
      </c>
      <c r="CS31" s="149">
        <f t="shared" si="167"/>
        <v>0</v>
      </c>
      <c r="CT31" s="149">
        <f t="shared" si="167"/>
        <v>0</v>
      </c>
      <c r="CU31" s="149">
        <f t="shared" si="167"/>
        <v>0</v>
      </c>
      <c r="CV31" s="149">
        <f t="shared" si="167"/>
        <v>0</v>
      </c>
      <c r="CW31" s="149">
        <f t="shared" si="167"/>
        <v>0</v>
      </c>
      <c r="CX31" s="149">
        <f t="shared" si="167"/>
        <v>0</v>
      </c>
      <c r="CY31" s="149">
        <f t="shared" si="167"/>
        <v>0</v>
      </c>
      <c r="CZ31" s="149">
        <f t="shared" si="167"/>
        <v>0</v>
      </c>
      <c r="DA31" s="149">
        <f t="shared" si="164"/>
        <v>0</v>
      </c>
      <c r="DB31" s="149">
        <f t="shared" si="164"/>
        <v>0</v>
      </c>
      <c r="DC31" s="149">
        <f t="shared" si="164"/>
        <v>0</v>
      </c>
      <c r="DD31" s="149">
        <f t="shared" si="164"/>
        <v>0</v>
      </c>
      <c r="DE31" s="149">
        <f t="shared" si="164"/>
        <v>0</v>
      </c>
      <c r="DF31" s="149">
        <f t="shared" si="164"/>
        <v>0</v>
      </c>
      <c r="DG31" s="149">
        <f t="shared" si="164"/>
        <v>0</v>
      </c>
      <c r="DH31" s="149">
        <f t="shared" si="164"/>
        <v>0</v>
      </c>
      <c r="DI31" s="149">
        <f t="shared" si="164"/>
        <v>0</v>
      </c>
      <c r="DJ31" s="149">
        <f t="shared" si="164"/>
        <v>0</v>
      </c>
      <c r="DK31" s="149">
        <f t="shared" si="164"/>
        <v>0</v>
      </c>
      <c r="DL31" s="149">
        <f t="shared" si="164"/>
        <v>0</v>
      </c>
      <c r="DM31" s="149">
        <f t="shared" si="164"/>
        <v>0</v>
      </c>
      <c r="DN31" s="149">
        <f t="shared" si="164"/>
        <v>0</v>
      </c>
      <c r="DO31" s="149">
        <f t="shared" si="164"/>
        <v>0</v>
      </c>
      <c r="DP31" s="147">
        <f t="shared" si="151"/>
        <v>0</v>
      </c>
      <c r="DQ31" s="193"/>
      <c r="DR31" s="252">
        <f t="shared" si="157"/>
        <v>0</v>
      </c>
      <c r="DS31" s="253">
        <f t="shared" si="157"/>
        <v>0</v>
      </c>
      <c r="DT31" s="253">
        <f t="shared" si="157"/>
        <v>0</v>
      </c>
      <c r="DU31" s="253">
        <f t="shared" si="157"/>
        <v>0</v>
      </c>
      <c r="DV31" s="253">
        <f t="shared" si="157"/>
        <v>0</v>
      </c>
      <c r="DW31" s="253">
        <f t="shared" si="157"/>
        <v>0</v>
      </c>
      <c r="DX31" s="253">
        <f t="shared" si="157"/>
        <v>0</v>
      </c>
      <c r="DY31" s="253">
        <f t="shared" si="157"/>
        <v>0</v>
      </c>
      <c r="DZ31" s="253">
        <f t="shared" si="157"/>
        <v>0</v>
      </c>
      <c r="EA31" s="253">
        <f t="shared" si="157"/>
        <v>0</v>
      </c>
      <c r="EB31" s="253">
        <f t="shared" si="157"/>
        <v>0</v>
      </c>
      <c r="EC31" s="253">
        <f t="shared" si="157"/>
        <v>0</v>
      </c>
      <c r="ED31" s="253">
        <f t="shared" si="157"/>
        <v>0</v>
      </c>
      <c r="EE31" s="253">
        <f t="shared" si="157"/>
        <v>0</v>
      </c>
      <c r="EF31" s="253">
        <f t="shared" si="157"/>
        <v>0</v>
      </c>
      <c r="EG31" s="253">
        <f t="shared" si="157"/>
        <v>0</v>
      </c>
      <c r="EH31" s="253">
        <f t="shared" si="166"/>
        <v>0</v>
      </c>
      <c r="EI31" s="253">
        <f t="shared" si="165"/>
        <v>0</v>
      </c>
      <c r="EJ31" s="253">
        <f t="shared" si="146"/>
        <v>0</v>
      </c>
      <c r="EK31" s="253">
        <f t="shared" si="146"/>
        <v>0</v>
      </c>
      <c r="EL31" s="253">
        <f t="shared" si="146"/>
        <v>0</v>
      </c>
      <c r="EM31" s="253">
        <f t="shared" si="146"/>
        <v>0</v>
      </c>
      <c r="EN31" s="253">
        <f t="shared" si="146"/>
        <v>0</v>
      </c>
      <c r="EO31" s="253">
        <f t="shared" si="146"/>
        <v>0</v>
      </c>
      <c r="EP31" s="253">
        <f t="shared" si="146"/>
        <v>0</v>
      </c>
      <c r="EQ31" s="253">
        <f t="shared" si="146"/>
        <v>0</v>
      </c>
      <c r="ER31" s="253">
        <f t="shared" ref="ER31:EV31" si="168">IF(AND(ER$8&gt;=$F31,ER$8&lt;=$G31),(AX31+CD31+DK31),0)</f>
        <v>0</v>
      </c>
      <c r="ES31" s="253">
        <f t="shared" si="168"/>
        <v>0</v>
      </c>
      <c r="ET31" s="253">
        <f t="shared" si="168"/>
        <v>0</v>
      </c>
      <c r="EU31" s="253">
        <f t="shared" si="168"/>
        <v>0</v>
      </c>
      <c r="EV31" s="254">
        <f t="shared" si="168"/>
        <v>0</v>
      </c>
      <c r="EW31" s="271">
        <f t="shared" si="153"/>
        <v>0</v>
      </c>
      <c r="EX31" s="272">
        <f t="shared" si="154"/>
        <v>0</v>
      </c>
      <c r="EY31" s="260">
        <f t="shared" si="155"/>
        <v>0</v>
      </c>
      <c r="EZ31" s="217"/>
      <c r="FI31" s="263"/>
      <c r="FJ31" s="263"/>
      <c r="FK31" s="266">
        <f t="shared" si="156"/>
        <v>0</v>
      </c>
    </row>
    <row r="32" spans="2:167" ht="15.75" thickBot="1" x14ac:dyDescent="0.3">
      <c r="D32" s="21" t="s">
        <v>36</v>
      </c>
    </row>
    <row r="33" spans="2:156" ht="15.75" x14ac:dyDescent="0.25">
      <c r="C33" s="685" t="s">
        <v>48</v>
      </c>
      <c r="D33" s="685"/>
      <c r="E33" s="685"/>
      <c r="F33" s="685"/>
      <c r="G33" s="685"/>
      <c r="H33" s="685"/>
      <c r="I33" s="685"/>
      <c r="J33" s="685"/>
      <c r="K33" s="685"/>
      <c r="L33" s="685"/>
      <c r="M33" s="685"/>
      <c r="N33" s="685"/>
      <c r="O33" s="685"/>
      <c r="P33" s="685"/>
      <c r="Q33" s="685"/>
      <c r="R33" s="685"/>
      <c r="S33" s="685"/>
      <c r="T33" s="685"/>
      <c r="U33" s="685"/>
      <c r="V33" s="685"/>
      <c r="W33" s="685"/>
      <c r="X33" s="685"/>
      <c r="Y33" s="685"/>
      <c r="Z33" s="685"/>
      <c r="AA33" s="685"/>
      <c r="AB33" s="685"/>
      <c r="AC33" s="685"/>
      <c r="AD33" s="685"/>
      <c r="AE33" s="685"/>
      <c r="AF33" s="685"/>
      <c r="AG33" s="685"/>
      <c r="AH33" s="685"/>
      <c r="AI33" s="685"/>
      <c r="AJ33" s="685"/>
      <c r="AK33" s="685"/>
      <c r="AL33" s="685"/>
      <c r="AM33" s="685"/>
      <c r="AN33" s="685"/>
      <c r="AO33" s="685"/>
      <c r="AP33" s="685"/>
      <c r="AQ33" s="685"/>
      <c r="AR33" s="685"/>
      <c r="AS33" s="685"/>
      <c r="AT33" s="685"/>
      <c r="AU33" s="685"/>
      <c r="AV33" s="685"/>
      <c r="AW33" s="685"/>
      <c r="AX33" s="685"/>
      <c r="AY33" s="685"/>
      <c r="AZ33" s="685"/>
      <c r="BA33" s="685"/>
      <c r="BB33" s="685"/>
      <c r="BC33" s="685"/>
      <c r="BD33" s="685"/>
      <c r="BE33" s="685"/>
      <c r="BF33" s="685"/>
      <c r="BG33" s="685"/>
      <c r="BH33" s="685"/>
      <c r="BI33" s="685"/>
      <c r="BJ33" s="685"/>
      <c r="BK33" s="685"/>
      <c r="BL33" s="685"/>
      <c r="BM33" s="685"/>
      <c r="BN33" s="685"/>
      <c r="BO33" s="685"/>
      <c r="BP33" s="685"/>
      <c r="BQ33" s="685"/>
      <c r="BR33" s="685"/>
      <c r="BS33" s="685"/>
      <c r="BT33" s="685"/>
      <c r="BU33" s="685"/>
      <c r="BV33" s="685"/>
      <c r="BW33" s="685"/>
      <c r="BX33" s="685"/>
      <c r="BY33" s="685"/>
      <c r="BZ33" s="685"/>
      <c r="CA33" s="685"/>
      <c r="CB33" s="685"/>
      <c r="CC33" s="685"/>
      <c r="CD33" s="685"/>
      <c r="CE33" s="685"/>
      <c r="CF33" s="685"/>
      <c r="CG33" s="685"/>
      <c r="CH33" s="685"/>
      <c r="CI33" s="685"/>
      <c r="CJ33" s="685"/>
      <c r="CK33" s="685"/>
      <c r="CL33" s="685"/>
      <c r="CM33" s="685"/>
      <c r="CN33" s="685"/>
      <c r="CO33" s="685"/>
      <c r="CP33" s="685"/>
      <c r="CQ33" s="685"/>
      <c r="CR33" s="685"/>
      <c r="CS33" s="685"/>
      <c r="CT33" s="685"/>
      <c r="CU33" s="685"/>
      <c r="CV33" s="685"/>
      <c r="CW33" s="685"/>
      <c r="CX33" s="685"/>
      <c r="CY33" s="685"/>
      <c r="CZ33" s="685"/>
      <c r="DA33" s="685"/>
      <c r="DB33" s="685"/>
      <c r="DC33" s="685"/>
      <c r="DD33" s="685"/>
      <c r="DE33" s="685"/>
      <c r="DF33" s="685"/>
      <c r="DG33" s="685"/>
      <c r="DH33" s="685"/>
      <c r="DI33" s="685"/>
      <c r="DJ33" s="685"/>
      <c r="DK33" s="685"/>
      <c r="DL33" s="685"/>
      <c r="DM33" s="685"/>
      <c r="DN33" s="685"/>
      <c r="DO33" s="685"/>
      <c r="DP33" s="685"/>
      <c r="DQ33" s="685"/>
      <c r="DR33" s="685"/>
      <c r="DS33" s="685"/>
      <c r="DT33" s="685"/>
      <c r="DU33" s="685"/>
      <c r="DV33" s="685"/>
      <c r="DW33" s="685"/>
      <c r="DX33" s="685"/>
      <c r="DY33" s="685"/>
      <c r="DZ33" s="685"/>
      <c r="EC33" s="88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100" t="str">
        <f>E2</f>
        <v>RUH SAĞLIĞI HASTALIKLARI HASTANESİ</v>
      </c>
      <c r="EP33" s="89"/>
      <c r="EQ33" s="89"/>
      <c r="ER33" s="89"/>
      <c r="ES33" s="89"/>
      <c r="ET33" s="89"/>
      <c r="EU33" s="89"/>
      <c r="EV33" s="89"/>
      <c r="EW33" s="89"/>
      <c r="EX33" s="89"/>
      <c r="EY33" s="90"/>
      <c r="EZ33" s="91"/>
    </row>
    <row r="34" spans="2:156" x14ac:dyDescent="0.25">
      <c r="C34" s="685" t="s">
        <v>47</v>
      </c>
      <c r="D34" s="685"/>
      <c r="E34" s="685"/>
      <c r="F34" s="685"/>
      <c r="G34" s="685"/>
      <c r="H34" s="685"/>
      <c r="I34" s="685"/>
      <c r="J34" s="685"/>
      <c r="K34" s="685"/>
      <c r="L34" s="685"/>
      <c r="M34" s="685"/>
      <c r="N34" s="685"/>
      <c r="O34" s="685"/>
      <c r="P34" s="685"/>
      <c r="Q34" s="685"/>
      <c r="R34" s="685"/>
      <c r="S34" s="685"/>
      <c r="T34" s="685"/>
      <c r="U34" s="685"/>
      <c r="V34" s="685"/>
      <c r="W34" s="685"/>
      <c r="X34" s="685"/>
      <c r="Y34" s="685"/>
      <c r="Z34" s="685"/>
      <c r="AA34" s="685"/>
      <c r="AB34" s="685"/>
      <c r="AC34" s="685"/>
      <c r="AD34" s="685"/>
      <c r="AE34" s="685"/>
      <c r="AF34" s="685"/>
      <c r="AG34" s="685"/>
      <c r="AH34" s="685"/>
      <c r="AI34" s="685"/>
      <c r="AJ34" s="685"/>
      <c r="AK34" s="685"/>
      <c r="AL34" s="685"/>
      <c r="AM34" s="685"/>
      <c r="AN34" s="685"/>
      <c r="AO34" s="685"/>
      <c r="AP34" s="685"/>
      <c r="AQ34" s="685"/>
      <c r="AR34" s="685"/>
      <c r="AS34" s="685"/>
      <c r="AT34" s="685"/>
      <c r="AU34" s="685"/>
      <c r="AV34" s="685"/>
      <c r="AW34" s="685"/>
      <c r="AX34" s="685"/>
      <c r="AY34" s="685"/>
      <c r="AZ34" s="685"/>
      <c r="BA34" s="685"/>
      <c r="BB34" s="685"/>
      <c r="BC34" s="685"/>
      <c r="BD34" s="685"/>
      <c r="BE34" s="685"/>
      <c r="BF34" s="685"/>
      <c r="BG34" s="685"/>
      <c r="BH34" s="685"/>
      <c r="BI34" s="685"/>
      <c r="BJ34" s="685"/>
      <c r="BK34" s="685"/>
      <c r="BL34" s="685"/>
      <c r="BM34" s="685"/>
      <c r="BN34" s="685"/>
      <c r="BO34" s="685"/>
      <c r="BP34" s="685"/>
      <c r="BQ34" s="685"/>
      <c r="BR34" s="685"/>
      <c r="BS34" s="685"/>
      <c r="BT34" s="685"/>
      <c r="BU34" s="685"/>
      <c r="BV34" s="685"/>
      <c r="BW34" s="685"/>
      <c r="BX34" s="685"/>
      <c r="BY34" s="685"/>
      <c r="BZ34" s="685"/>
      <c r="CA34" s="685"/>
      <c r="CB34" s="685"/>
      <c r="CC34" s="685"/>
      <c r="CD34" s="685"/>
      <c r="CE34" s="685"/>
      <c r="CF34" s="685"/>
      <c r="CG34" s="685"/>
      <c r="CH34" s="685"/>
      <c r="CI34" s="685"/>
      <c r="CJ34" s="685"/>
      <c r="CK34" s="685"/>
      <c r="CL34" s="685"/>
      <c r="CM34" s="685"/>
      <c r="CN34" s="685"/>
      <c r="CO34" s="685"/>
      <c r="CP34" s="685"/>
      <c r="CQ34" s="685"/>
      <c r="CR34" s="685"/>
      <c r="CS34" s="685"/>
      <c r="CT34" s="685"/>
      <c r="CU34" s="685"/>
      <c r="CV34" s="685"/>
      <c r="CW34" s="685"/>
      <c r="CX34" s="685"/>
      <c r="CY34" s="685"/>
      <c r="CZ34" s="685"/>
      <c r="DA34" s="685"/>
      <c r="DB34" s="685"/>
      <c r="DC34" s="685"/>
      <c r="DD34" s="685"/>
      <c r="DE34" s="685"/>
      <c r="DF34" s="685"/>
      <c r="DG34" s="685"/>
      <c r="DH34" s="685"/>
      <c r="DI34" s="685"/>
      <c r="DJ34" s="685"/>
      <c r="DK34" s="685"/>
      <c r="DL34" s="685"/>
      <c r="DM34" s="685"/>
      <c r="DN34" s="685"/>
      <c r="DO34" s="685"/>
      <c r="DP34" s="685"/>
      <c r="DQ34" s="685"/>
      <c r="DR34" s="685"/>
      <c r="DS34" s="685"/>
      <c r="DT34" s="685"/>
      <c r="DU34" s="685"/>
      <c r="DV34" s="685"/>
      <c r="DW34" s="685"/>
      <c r="DX34" s="685"/>
      <c r="EC34" s="92"/>
      <c r="ED34" s="93" t="s">
        <v>37</v>
      </c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4"/>
      <c r="EZ34" s="95"/>
    </row>
    <row r="35" spans="2:156" x14ac:dyDescent="0.25">
      <c r="C35" s="685" t="s">
        <v>94</v>
      </c>
      <c r="D35" s="685"/>
      <c r="E35" s="685"/>
      <c r="F35" s="685"/>
      <c r="G35" s="685"/>
      <c r="H35" s="685"/>
      <c r="I35" s="685"/>
      <c r="J35" s="685"/>
      <c r="K35" s="685"/>
      <c r="L35" s="685"/>
      <c r="M35" s="685"/>
      <c r="N35" s="685"/>
      <c r="O35" s="685"/>
      <c r="P35" s="685"/>
      <c r="Q35" s="685"/>
      <c r="R35" s="685"/>
      <c r="S35" s="685"/>
      <c r="T35" s="685"/>
      <c r="U35" s="685"/>
      <c r="V35" s="685"/>
      <c r="W35" s="685"/>
      <c r="X35" s="685"/>
      <c r="Y35" s="685"/>
      <c r="Z35" s="685"/>
      <c r="AA35" s="685"/>
      <c r="AB35" s="685"/>
      <c r="AC35" s="685"/>
      <c r="AD35" s="685"/>
      <c r="AE35" s="685"/>
      <c r="AF35" s="685"/>
      <c r="AG35" s="685"/>
      <c r="AH35" s="685"/>
      <c r="AI35" s="685"/>
      <c r="AJ35" s="685"/>
      <c r="AK35" s="685"/>
      <c r="AL35" s="685"/>
      <c r="AM35" s="685"/>
      <c r="AN35" s="685"/>
      <c r="AO35" s="685"/>
      <c r="AP35" s="685"/>
      <c r="AQ35" s="685"/>
      <c r="AR35" s="685"/>
      <c r="AS35" s="685"/>
      <c r="AT35" s="685"/>
      <c r="AU35" s="685"/>
      <c r="AV35" s="685"/>
      <c r="AW35" s="685"/>
      <c r="AX35" s="685"/>
      <c r="AY35" s="685"/>
      <c r="AZ35" s="685"/>
      <c r="BA35" s="685"/>
      <c r="BB35" s="685"/>
      <c r="BC35" s="685"/>
      <c r="BD35" s="685"/>
      <c r="BE35" s="685"/>
      <c r="BF35" s="685"/>
      <c r="BG35" s="685"/>
      <c r="BH35" s="685"/>
      <c r="BI35" s="685"/>
      <c r="BJ35" s="685"/>
      <c r="BK35" s="685"/>
      <c r="BL35" s="685"/>
      <c r="BM35" s="685"/>
      <c r="BN35" s="685"/>
      <c r="BO35" s="685"/>
      <c r="BP35" s="685"/>
      <c r="BQ35" s="685"/>
      <c r="BR35" s="685"/>
      <c r="BS35" s="685"/>
      <c r="BT35" s="685"/>
      <c r="BU35" s="685"/>
      <c r="BV35" s="685"/>
      <c r="BW35" s="685"/>
      <c r="BX35" s="685"/>
      <c r="BY35" s="685"/>
      <c r="BZ35" s="685"/>
      <c r="CA35" s="685"/>
      <c r="CB35" s="685"/>
      <c r="CC35" s="685"/>
      <c r="CD35" s="685"/>
      <c r="CE35" s="685"/>
      <c r="CF35" s="685"/>
      <c r="CG35" s="685"/>
      <c r="CH35" s="685"/>
      <c r="CI35" s="685"/>
      <c r="CJ35" s="685"/>
      <c r="CK35" s="685"/>
      <c r="CL35" s="685"/>
      <c r="CM35" s="685"/>
      <c r="CN35" s="685"/>
      <c r="CO35" s="685"/>
      <c r="CP35" s="685"/>
      <c r="CQ35" s="685"/>
      <c r="CR35" s="685"/>
      <c r="CS35" s="685"/>
      <c r="CT35" s="685"/>
      <c r="CU35" s="685"/>
      <c r="CV35" s="685"/>
      <c r="CW35" s="685"/>
      <c r="CX35" s="685"/>
      <c r="CY35" s="685"/>
      <c r="CZ35" s="685"/>
      <c r="DA35" s="685"/>
      <c r="DB35" s="685"/>
      <c r="DC35" s="685"/>
      <c r="DD35" s="685"/>
      <c r="DE35" s="685"/>
      <c r="DF35" s="685"/>
      <c r="DG35" s="685"/>
      <c r="DH35" s="685"/>
      <c r="DI35" s="685"/>
      <c r="DJ35" s="685"/>
      <c r="DK35" s="685"/>
      <c r="DL35" s="685"/>
      <c r="DM35" s="685"/>
      <c r="DN35" s="685"/>
      <c r="DO35" s="685"/>
      <c r="DP35" s="685"/>
      <c r="DQ35" s="685"/>
      <c r="DR35" s="685"/>
      <c r="DS35" s="685"/>
      <c r="DT35" s="685"/>
      <c r="DU35" s="685"/>
      <c r="DV35" s="685"/>
      <c r="DW35" s="685"/>
      <c r="DX35" s="685"/>
      <c r="EA35" s="12"/>
      <c r="EC35" s="92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4"/>
      <c r="EZ35" s="95"/>
    </row>
    <row r="36" spans="2:156" ht="15.75" thickBot="1" x14ac:dyDescent="0.3"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685"/>
      <c r="Z36" s="685"/>
      <c r="AA36" s="685"/>
      <c r="AB36" s="685"/>
      <c r="AC36" s="685"/>
      <c r="AD36" s="685"/>
      <c r="AE36" s="685"/>
      <c r="AF36" s="685"/>
      <c r="AG36" s="685"/>
      <c r="AH36" s="685"/>
      <c r="AI36" s="685"/>
      <c r="AJ36" s="685"/>
      <c r="AK36" s="685"/>
      <c r="AL36" s="685"/>
      <c r="AM36" s="685"/>
      <c r="AN36" s="685"/>
      <c r="AO36" s="685"/>
      <c r="AP36" s="685"/>
      <c r="AQ36" s="685"/>
      <c r="AR36" s="685"/>
      <c r="AS36" s="685"/>
      <c r="AT36" s="685"/>
      <c r="AU36" s="685"/>
      <c r="AV36" s="685"/>
      <c r="AW36" s="685"/>
      <c r="AX36" s="685"/>
      <c r="AY36" s="685"/>
      <c r="AZ36" s="685"/>
      <c r="BA36" s="685"/>
      <c r="BB36" s="685"/>
      <c r="BC36" s="685"/>
      <c r="BD36" s="685"/>
      <c r="BE36" s="685"/>
      <c r="BF36" s="685"/>
      <c r="BG36" s="685"/>
      <c r="BH36" s="685"/>
      <c r="BI36" s="685"/>
      <c r="BJ36" s="685"/>
      <c r="BK36" s="685"/>
      <c r="BL36" s="685"/>
      <c r="BM36" s="685"/>
      <c r="BN36" s="685"/>
      <c r="BO36" s="685"/>
      <c r="BP36" s="685"/>
      <c r="BQ36" s="685"/>
      <c r="BR36" s="685"/>
      <c r="BS36" s="685"/>
      <c r="BT36" s="685"/>
      <c r="BU36" s="685"/>
      <c r="BV36" s="685"/>
      <c r="BW36" s="685"/>
      <c r="BX36" s="685"/>
      <c r="BY36" s="685"/>
      <c r="BZ36" s="685"/>
      <c r="CA36" s="685"/>
      <c r="CB36" s="685"/>
      <c r="CC36" s="685"/>
      <c r="CD36" s="685"/>
      <c r="CE36" s="685"/>
      <c r="CF36" s="685"/>
      <c r="CG36" s="685"/>
      <c r="CH36" s="685"/>
      <c r="CI36" s="685"/>
      <c r="CJ36" s="685"/>
      <c r="CK36" s="685"/>
      <c r="CL36" s="685"/>
      <c r="CM36" s="685"/>
      <c r="CN36" s="685"/>
      <c r="CO36" s="685"/>
      <c r="CP36" s="685"/>
      <c r="CQ36" s="685"/>
      <c r="CR36" s="685"/>
      <c r="CS36" s="685"/>
      <c r="CT36" s="685"/>
      <c r="CU36" s="685"/>
      <c r="CV36" s="685"/>
      <c r="CW36" s="685"/>
      <c r="CX36" s="685"/>
      <c r="CY36" s="685"/>
      <c r="CZ36" s="685"/>
      <c r="DA36" s="685"/>
      <c r="DB36" s="685"/>
      <c r="DC36" s="685"/>
      <c r="DD36" s="685"/>
      <c r="DE36" s="685"/>
      <c r="DF36" s="685"/>
      <c r="DG36" s="685"/>
      <c r="DH36" s="685"/>
      <c r="DI36" s="685"/>
      <c r="DJ36" s="685"/>
      <c r="DK36" s="685"/>
      <c r="DL36" s="685"/>
      <c r="DM36" s="685"/>
      <c r="DN36" s="685"/>
      <c r="DO36" s="685"/>
      <c r="DP36" s="685"/>
      <c r="DQ36" s="685"/>
      <c r="DR36" s="685"/>
      <c r="DS36" s="685"/>
      <c r="DT36" s="685"/>
      <c r="DU36" s="685"/>
      <c r="DV36" s="685"/>
      <c r="DW36" s="685"/>
      <c r="DX36" s="685"/>
      <c r="DY36" s="712" t="s">
        <v>43</v>
      </c>
      <c r="DZ36" s="712"/>
      <c r="EA36" s="712"/>
      <c r="EC36" s="92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713" t="s">
        <v>38</v>
      </c>
      <c r="EP36" s="713"/>
      <c r="EQ36" s="713"/>
      <c r="ER36" s="713"/>
      <c r="ES36" s="713"/>
      <c r="ET36" s="713"/>
      <c r="EU36" s="713"/>
      <c r="EV36" s="713"/>
      <c r="EW36" s="713"/>
      <c r="EX36" s="713"/>
      <c r="EY36" s="713"/>
      <c r="EZ36" s="95"/>
    </row>
    <row r="37" spans="2:156" x14ac:dyDescent="0.25">
      <c r="C37" s="474" t="s">
        <v>42</v>
      </c>
      <c r="D37" s="475" t="s">
        <v>1</v>
      </c>
      <c r="E37" s="794" t="s">
        <v>40</v>
      </c>
      <c r="F37" s="795"/>
      <c r="G37" s="796"/>
      <c r="H37" s="791" t="s">
        <v>41</v>
      </c>
      <c r="I37" s="791"/>
      <c r="J37" s="791"/>
      <c r="K37" s="791"/>
      <c r="L37" s="791"/>
      <c r="M37" s="791"/>
      <c r="N37" s="791"/>
      <c r="O37" s="791"/>
      <c r="P37" s="791"/>
      <c r="Q37" s="791"/>
      <c r="R37" s="791"/>
      <c r="S37" s="791"/>
      <c r="T37" s="791"/>
      <c r="U37" s="791"/>
      <c r="V37" s="791"/>
      <c r="W37" s="791"/>
      <c r="X37" s="791"/>
      <c r="Y37" s="791"/>
      <c r="Z37" s="791"/>
      <c r="AA37" s="791"/>
      <c r="AB37" s="791"/>
      <c r="AC37" s="791"/>
      <c r="AD37" s="791"/>
      <c r="AE37" s="791"/>
      <c r="AF37" s="791"/>
      <c r="AG37" s="791"/>
      <c r="AH37" s="791"/>
      <c r="AI37" s="791"/>
      <c r="AJ37" s="791"/>
      <c r="AK37" s="791"/>
      <c r="AL37" s="791"/>
      <c r="AM37" s="791"/>
      <c r="AN37" s="791"/>
      <c r="AO37" s="791"/>
      <c r="AP37" s="791"/>
      <c r="AQ37" s="791"/>
      <c r="AR37" s="791"/>
      <c r="AS37" s="791"/>
      <c r="AT37" s="791"/>
      <c r="AU37" s="791"/>
      <c r="AV37" s="791"/>
      <c r="AW37" s="791"/>
      <c r="AX37" s="791"/>
      <c r="AY37" s="791"/>
      <c r="AZ37" s="791"/>
      <c r="BA37" s="791"/>
      <c r="BB37" s="791"/>
      <c r="BC37" s="791"/>
      <c r="BD37" s="791"/>
      <c r="BE37" s="791"/>
      <c r="BF37" s="791"/>
      <c r="BG37" s="791"/>
      <c r="BH37" s="791"/>
      <c r="BI37" s="791"/>
      <c r="BJ37" s="791"/>
      <c r="BK37" s="791"/>
      <c r="BL37" s="791"/>
      <c r="BM37" s="791"/>
      <c r="BN37" s="791"/>
      <c r="BO37" s="791"/>
      <c r="BP37" s="791"/>
      <c r="BQ37" s="791"/>
      <c r="BR37" s="791"/>
      <c r="BS37" s="791"/>
      <c r="BT37" s="791"/>
      <c r="BU37" s="791"/>
      <c r="BV37" s="791"/>
      <c r="BW37" s="791"/>
      <c r="BX37" s="791"/>
      <c r="BY37" s="791"/>
      <c r="BZ37" s="791"/>
      <c r="CA37" s="791"/>
      <c r="CB37" s="791"/>
      <c r="CC37" s="791"/>
      <c r="CD37" s="791"/>
      <c r="CE37" s="791"/>
      <c r="CF37" s="791"/>
      <c r="CG37" s="791"/>
      <c r="CH37" s="791"/>
      <c r="CI37" s="791"/>
      <c r="CJ37" s="791"/>
      <c r="CK37" s="791"/>
      <c r="CL37" s="791"/>
      <c r="CM37" s="791"/>
      <c r="CN37" s="791"/>
      <c r="CO37" s="791"/>
      <c r="CP37" s="791"/>
      <c r="CQ37" s="791"/>
      <c r="CR37" s="791"/>
      <c r="CS37" s="791"/>
      <c r="CT37" s="791"/>
      <c r="CU37" s="791"/>
      <c r="CV37" s="791"/>
      <c r="CW37" s="791"/>
      <c r="CX37" s="791"/>
      <c r="CY37" s="791"/>
      <c r="CZ37" s="791"/>
      <c r="DA37" s="791"/>
      <c r="DB37" s="791"/>
      <c r="DC37" s="791"/>
      <c r="DD37" s="791"/>
      <c r="DE37" s="791"/>
      <c r="DF37" s="791"/>
      <c r="DG37" s="791"/>
      <c r="DH37" s="791"/>
      <c r="DI37" s="791"/>
      <c r="DJ37" s="791"/>
      <c r="DK37" s="791"/>
      <c r="DL37" s="791"/>
      <c r="DM37" s="791"/>
      <c r="DN37" s="791"/>
      <c r="DO37" s="791"/>
      <c r="DP37" s="791"/>
      <c r="DQ37" s="791"/>
      <c r="DR37" s="791"/>
      <c r="DS37" s="791"/>
      <c r="DT37" s="791"/>
      <c r="DU37" s="791"/>
      <c r="DV37" s="791"/>
      <c r="DW37" s="791"/>
      <c r="DX37" s="792"/>
      <c r="EA37" s="12"/>
      <c r="EC37" s="92"/>
      <c r="ED37" s="718" t="s">
        <v>31</v>
      </c>
      <c r="EE37" s="718"/>
      <c r="EF37" s="718"/>
      <c r="EG37" s="718"/>
      <c r="EH37" s="718"/>
      <c r="EI37" s="718"/>
      <c r="EJ37" s="718"/>
      <c r="EK37" s="718"/>
      <c r="EL37" s="718"/>
      <c r="EM37" s="93"/>
      <c r="EN37" s="93"/>
      <c r="EO37" s="718" t="s">
        <v>39</v>
      </c>
      <c r="EP37" s="718"/>
      <c r="EQ37" s="718"/>
      <c r="ER37" s="718"/>
      <c r="ES37" s="718"/>
      <c r="ET37" s="718"/>
      <c r="EU37" s="718"/>
      <c r="EV37" s="718"/>
      <c r="EW37" s="718"/>
      <c r="EX37" s="718"/>
      <c r="EY37" s="718"/>
      <c r="EZ37" s="95"/>
    </row>
    <row r="38" spans="2:156" x14ac:dyDescent="0.25">
      <c r="B38" s="1">
        <v>1</v>
      </c>
      <c r="C38" s="476" t="str">
        <f>IF(D38&lt;&gt;"",B38,"")</f>
        <v/>
      </c>
      <c r="D38" s="26"/>
      <c r="E38" s="719"/>
      <c r="F38" s="719"/>
      <c r="G38" s="719"/>
      <c r="H38" s="720"/>
      <c r="I38" s="720"/>
      <c r="J38" s="720"/>
      <c r="K38" s="720"/>
      <c r="L38" s="720"/>
      <c r="M38" s="720"/>
      <c r="N38" s="720"/>
      <c r="O38" s="720"/>
      <c r="P38" s="720"/>
      <c r="Q38" s="720"/>
      <c r="R38" s="720"/>
      <c r="S38" s="720"/>
      <c r="T38" s="720"/>
      <c r="U38" s="720"/>
      <c r="V38" s="720"/>
      <c r="W38" s="720"/>
      <c r="X38" s="720"/>
      <c r="Y38" s="720"/>
      <c r="Z38" s="720"/>
      <c r="AA38" s="720"/>
      <c r="AB38" s="720"/>
      <c r="AC38" s="720"/>
      <c r="AD38" s="720"/>
      <c r="AE38" s="720"/>
      <c r="AF38" s="720"/>
      <c r="AG38" s="720"/>
      <c r="AH38" s="720"/>
      <c r="AI38" s="720"/>
      <c r="AJ38" s="720"/>
      <c r="AK38" s="720"/>
      <c r="AL38" s="720"/>
      <c r="AM38" s="720"/>
      <c r="AN38" s="720"/>
      <c r="AO38" s="720"/>
      <c r="AP38" s="720"/>
      <c r="AQ38" s="720"/>
      <c r="AR38" s="720"/>
      <c r="AS38" s="720"/>
      <c r="AT38" s="720"/>
      <c r="AU38" s="720"/>
      <c r="AV38" s="720"/>
      <c r="AW38" s="720"/>
      <c r="AX38" s="720"/>
      <c r="AY38" s="720"/>
      <c r="AZ38" s="720"/>
      <c r="BA38" s="720"/>
      <c r="BB38" s="720"/>
      <c r="BC38" s="720"/>
      <c r="BD38" s="720"/>
      <c r="BE38" s="720"/>
      <c r="BF38" s="720"/>
      <c r="BG38" s="720"/>
      <c r="BH38" s="720"/>
      <c r="BI38" s="720"/>
      <c r="BJ38" s="720"/>
      <c r="BK38" s="720"/>
      <c r="BL38" s="720"/>
      <c r="BM38" s="720"/>
      <c r="BN38" s="720"/>
      <c r="BO38" s="720"/>
      <c r="BP38" s="720"/>
      <c r="BQ38" s="720"/>
      <c r="BR38" s="720"/>
      <c r="BS38" s="720"/>
      <c r="BT38" s="720"/>
      <c r="BU38" s="720"/>
      <c r="BV38" s="720"/>
      <c r="BW38" s="720"/>
      <c r="BX38" s="720"/>
      <c r="BY38" s="720"/>
      <c r="BZ38" s="720"/>
      <c r="CA38" s="720"/>
      <c r="CB38" s="720"/>
      <c r="CC38" s="720"/>
      <c r="CD38" s="720"/>
      <c r="CE38" s="720"/>
      <c r="CF38" s="720"/>
      <c r="CG38" s="720"/>
      <c r="CH38" s="720"/>
      <c r="CI38" s="720"/>
      <c r="CJ38" s="720"/>
      <c r="CK38" s="720"/>
      <c r="CL38" s="720"/>
      <c r="CM38" s="720"/>
      <c r="CN38" s="720"/>
      <c r="CO38" s="720"/>
      <c r="CP38" s="720"/>
      <c r="CQ38" s="720"/>
      <c r="CR38" s="720"/>
      <c r="CS38" s="720"/>
      <c r="CT38" s="720"/>
      <c r="CU38" s="720"/>
      <c r="CV38" s="720"/>
      <c r="CW38" s="720"/>
      <c r="CX38" s="720"/>
      <c r="CY38" s="720"/>
      <c r="CZ38" s="720"/>
      <c r="DA38" s="720"/>
      <c r="DB38" s="720"/>
      <c r="DC38" s="720"/>
      <c r="DD38" s="720"/>
      <c r="DE38" s="720"/>
      <c r="DF38" s="720"/>
      <c r="DG38" s="720"/>
      <c r="DH38" s="720"/>
      <c r="DI38" s="720"/>
      <c r="DJ38" s="720"/>
      <c r="DK38" s="720"/>
      <c r="DL38" s="720"/>
      <c r="DM38" s="720"/>
      <c r="DN38" s="720"/>
      <c r="DO38" s="720"/>
      <c r="DP38" s="720"/>
      <c r="DQ38" s="720"/>
      <c r="DR38" s="720"/>
      <c r="DS38" s="720"/>
      <c r="DT38" s="720"/>
      <c r="DU38" s="720"/>
      <c r="DV38" s="720"/>
      <c r="DW38" s="720"/>
      <c r="DX38" s="793"/>
      <c r="EA38" s="12"/>
      <c r="EB38" s="12"/>
      <c r="EC38" s="721"/>
      <c r="ED38" s="718"/>
      <c r="EE38" s="718"/>
      <c r="EF38" s="718"/>
      <c r="EG38" s="718"/>
      <c r="EH38" s="718"/>
      <c r="EI38" s="718"/>
      <c r="EJ38" s="718"/>
      <c r="EK38" s="718"/>
      <c r="EL38" s="93"/>
      <c r="EM38" s="93"/>
      <c r="EN38" s="93"/>
      <c r="EO38" s="93"/>
      <c r="EP38" s="718"/>
      <c r="EQ38" s="718"/>
      <c r="ER38" s="718"/>
      <c r="ES38" s="718"/>
      <c r="ET38" s="718"/>
      <c r="EU38" s="718"/>
      <c r="EV38" s="718"/>
      <c r="EW38" s="718"/>
      <c r="EX38" s="718"/>
      <c r="EY38" s="718"/>
      <c r="EZ38" s="722"/>
    </row>
    <row r="39" spans="2:156" x14ac:dyDescent="0.25">
      <c r="B39" s="1">
        <v>2</v>
      </c>
      <c r="C39" s="477" t="str">
        <f t="shared" ref="C39:C45" si="169">IF(D39&lt;&gt;"",B39,"")</f>
        <v/>
      </c>
      <c r="D39" s="24"/>
      <c r="E39" s="723"/>
      <c r="F39" s="723"/>
      <c r="G39" s="723"/>
      <c r="H39" s="724"/>
      <c r="I39" s="724"/>
      <c r="J39" s="724"/>
      <c r="K39" s="724"/>
      <c r="L39" s="724"/>
      <c r="M39" s="724"/>
      <c r="N39" s="724"/>
      <c r="O39" s="724"/>
      <c r="P39" s="724"/>
      <c r="Q39" s="724"/>
      <c r="R39" s="724"/>
      <c r="S39" s="724"/>
      <c r="T39" s="724"/>
      <c r="U39" s="724"/>
      <c r="V39" s="724"/>
      <c r="W39" s="724"/>
      <c r="X39" s="724"/>
      <c r="Y39" s="724"/>
      <c r="Z39" s="724"/>
      <c r="AA39" s="724"/>
      <c r="AB39" s="724"/>
      <c r="AC39" s="724"/>
      <c r="AD39" s="724"/>
      <c r="AE39" s="724"/>
      <c r="AF39" s="724"/>
      <c r="AG39" s="724"/>
      <c r="AH39" s="724"/>
      <c r="AI39" s="724"/>
      <c r="AJ39" s="724"/>
      <c r="AK39" s="724"/>
      <c r="AL39" s="724"/>
      <c r="AM39" s="724"/>
      <c r="AN39" s="724"/>
      <c r="AO39" s="724"/>
      <c r="AP39" s="724"/>
      <c r="AQ39" s="724"/>
      <c r="AR39" s="724"/>
      <c r="AS39" s="724"/>
      <c r="AT39" s="724"/>
      <c r="AU39" s="724"/>
      <c r="AV39" s="724"/>
      <c r="AW39" s="724"/>
      <c r="AX39" s="724"/>
      <c r="AY39" s="724"/>
      <c r="AZ39" s="724"/>
      <c r="BA39" s="724"/>
      <c r="BB39" s="724"/>
      <c r="BC39" s="724"/>
      <c r="BD39" s="724"/>
      <c r="BE39" s="724"/>
      <c r="BF39" s="724"/>
      <c r="BG39" s="724"/>
      <c r="BH39" s="724"/>
      <c r="BI39" s="724"/>
      <c r="BJ39" s="724"/>
      <c r="BK39" s="724"/>
      <c r="BL39" s="724"/>
      <c r="BM39" s="724"/>
      <c r="BN39" s="724"/>
      <c r="BO39" s="724"/>
      <c r="BP39" s="724"/>
      <c r="BQ39" s="724"/>
      <c r="BR39" s="724"/>
      <c r="BS39" s="724"/>
      <c r="BT39" s="724"/>
      <c r="BU39" s="724"/>
      <c r="BV39" s="724"/>
      <c r="BW39" s="724"/>
      <c r="BX39" s="724"/>
      <c r="BY39" s="724"/>
      <c r="BZ39" s="724"/>
      <c r="CA39" s="724"/>
      <c r="CB39" s="724"/>
      <c r="CC39" s="724"/>
      <c r="CD39" s="724"/>
      <c r="CE39" s="724"/>
      <c r="CF39" s="724"/>
      <c r="CG39" s="724"/>
      <c r="CH39" s="724"/>
      <c r="CI39" s="724"/>
      <c r="CJ39" s="724"/>
      <c r="CK39" s="724"/>
      <c r="CL39" s="724"/>
      <c r="CM39" s="724"/>
      <c r="CN39" s="724"/>
      <c r="CO39" s="724"/>
      <c r="CP39" s="724"/>
      <c r="CQ39" s="724"/>
      <c r="CR39" s="724"/>
      <c r="CS39" s="724"/>
      <c r="CT39" s="724"/>
      <c r="CU39" s="724"/>
      <c r="CV39" s="724"/>
      <c r="CW39" s="724"/>
      <c r="CX39" s="724"/>
      <c r="CY39" s="724"/>
      <c r="CZ39" s="724"/>
      <c r="DA39" s="724"/>
      <c r="DB39" s="724"/>
      <c r="DC39" s="724"/>
      <c r="DD39" s="724"/>
      <c r="DE39" s="724"/>
      <c r="DF39" s="724"/>
      <c r="DG39" s="724"/>
      <c r="DH39" s="724"/>
      <c r="DI39" s="724"/>
      <c r="DJ39" s="724"/>
      <c r="DK39" s="724"/>
      <c r="DL39" s="724"/>
      <c r="DM39" s="724"/>
      <c r="DN39" s="724"/>
      <c r="DO39" s="724"/>
      <c r="DP39" s="724"/>
      <c r="DQ39" s="724"/>
      <c r="DR39" s="724"/>
      <c r="DS39" s="724"/>
      <c r="DT39" s="724"/>
      <c r="DU39" s="724"/>
      <c r="DV39" s="724"/>
      <c r="DW39" s="724"/>
      <c r="DX39" s="754"/>
      <c r="EC39" s="92"/>
      <c r="ED39" s="725"/>
      <c r="EE39" s="725"/>
      <c r="EF39" s="725"/>
      <c r="EG39" s="725"/>
      <c r="EH39" s="725"/>
      <c r="EI39" s="725"/>
      <c r="EJ39" s="725"/>
      <c r="EK39" s="725"/>
      <c r="EL39" s="725"/>
      <c r="EM39" s="93"/>
      <c r="EN39" s="93"/>
      <c r="EO39" s="725"/>
      <c r="EP39" s="725"/>
      <c r="EQ39" s="725"/>
      <c r="ER39" s="725"/>
      <c r="ES39" s="725"/>
      <c r="ET39" s="725"/>
      <c r="EU39" s="725"/>
      <c r="EV39" s="725"/>
      <c r="EW39" s="725"/>
      <c r="EX39" s="725"/>
      <c r="EY39" s="725"/>
      <c r="EZ39" s="95"/>
    </row>
    <row r="40" spans="2:156" x14ac:dyDescent="0.25">
      <c r="B40" s="1">
        <v>3</v>
      </c>
      <c r="C40" s="477" t="str">
        <f t="shared" si="169"/>
        <v/>
      </c>
      <c r="D40" s="24"/>
      <c r="E40" s="723"/>
      <c r="F40" s="723"/>
      <c r="G40" s="723"/>
      <c r="H40" s="724"/>
      <c r="I40" s="724"/>
      <c r="J40" s="724"/>
      <c r="K40" s="724"/>
      <c r="L40" s="724"/>
      <c r="M40" s="724"/>
      <c r="N40" s="724"/>
      <c r="O40" s="724"/>
      <c r="P40" s="724"/>
      <c r="Q40" s="724"/>
      <c r="R40" s="724"/>
      <c r="S40" s="724"/>
      <c r="T40" s="724"/>
      <c r="U40" s="724"/>
      <c r="V40" s="724"/>
      <c r="W40" s="724"/>
      <c r="X40" s="724"/>
      <c r="Y40" s="724"/>
      <c r="Z40" s="724"/>
      <c r="AA40" s="724"/>
      <c r="AB40" s="724"/>
      <c r="AC40" s="724"/>
      <c r="AD40" s="724"/>
      <c r="AE40" s="724"/>
      <c r="AF40" s="724"/>
      <c r="AG40" s="724"/>
      <c r="AH40" s="724"/>
      <c r="AI40" s="724"/>
      <c r="AJ40" s="724"/>
      <c r="AK40" s="724"/>
      <c r="AL40" s="724"/>
      <c r="AM40" s="724"/>
      <c r="AN40" s="724"/>
      <c r="AO40" s="724"/>
      <c r="AP40" s="724"/>
      <c r="AQ40" s="724"/>
      <c r="AR40" s="724"/>
      <c r="AS40" s="724"/>
      <c r="AT40" s="724"/>
      <c r="AU40" s="724"/>
      <c r="AV40" s="724"/>
      <c r="AW40" s="724"/>
      <c r="AX40" s="724"/>
      <c r="AY40" s="724"/>
      <c r="AZ40" s="724"/>
      <c r="BA40" s="724"/>
      <c r="BB40" s="724"/>
      <c r="BC40" s="724"/>
      <c r="BD40" s="724"/>
      <c r="BE40" s="724"/>
      <c r="BF40" s="724"/>
      <c r="BG40" s="724"/>
      <c r="BH40" s="724"/>
      <c r="BI40" s="724"/>
      <c r="BJ40" s="724"/>
      <c r="BK40" s="724"/>
      <c r="BL40" s="724"/>
      <c r="BM40" s="724"/>
      <c r="BN40" s="724"/>
      <c r="BO40" s="724"/>
      <c r="BP40" s="724"/>
      <c r="BQ40" s="724"/>
      <c r="BR40" s="724"/>
      <c r="BS40" s="724"/>
      <c r="BT40" s="724"/>
      <c r="BU40" s="724"/>
      <c r="BV40" s="724"/>
      <c r="BW40" s="724"/>
      <c r="BX40" s="724"/>
      <c r="BY40" s="724"/>
      <c r="BZ40" s="724"/>
      <c r="CA40" s="724"/>
      <c r="CB40" s="724"/>
      <c r="CC40" s="724"/>
      <c r="CD40" s="724"/>
      <c r="CE40" s="724"/>
      <c r="CF40" s="724"/>
      <c r="CG40" s="724"/>
      <c r="CH40" s="724"/>
      <c r="CI40" s="724"/>
      <c r="CJ40" s="724"/>
      <c r="CK40" s="724"/>
      <c r="CL40" s="724"/>
      <c r="CM40" s="724"/>
      <c r="CN40" s="724"/>
      <c r="CO40" s="724"/>
      <c r="CP40" s="724"/>
      <c r="CQ40" s="724"/>
      <c r="CR40" s="724"/>
      <c r="CS40" s="724"/>
      <c r="CT40" s="724"/>
      <c r="CU40" s="724"/>
      <c r="CV40" s="724"/>
      <c r="CW40" s="724"/>
      <c r="CX40" s="724"/>
      <c r="CY40" s="724"/>
      <c r="CZ40" s="724"/>
      <c r="DA40" s="724"/>
      <c r="DB40" s="724"/>
      <c r="DC40" s="724"/>
      <c r="DD40" s="724"/>
      <c r="DE40" s="724"/>
      <c r="DF40" s="724"/>
      <c r="DG40" s="724"/>
      <c r="DH40" s="724"/>
      <c r="DI40" s="724"/>
      <c r="DJ40" s="724"/>
      <c r="DK40" s="724"/>
      <c r="DL40" s="724"/>
      <c r="DM40" s="724"/>
      <c r="DN40" s="724"/>
      <c r="DO40" s="724"/>
      <c r="DP40" s="724"/>
      <c r="DQ40" s="724"/>
      <c r="DR40" s="724"/>
      <c r="DS40" s="724"/>
      <c r="DT40" s="724"/>
      <c r="DU40" s="724"/>
      <c r="DV40" s="724"/>
      <c r="DW40" s="724"/>
      <c r="DX40" s="754"/>
      <c r="EC40" s="92"/>
      <c r="ED40" s="725"/>
      <c r="EE40" s="725"/>
      <c r="EF40" s="725"/>
      <c r="EG40" s="725"/>
      <c r="EH40" s="725"/>
      <c r="EI40" s="725"/>
      <c r="EJ40" s="725"/>
      <c r="EK40" s="725"/>
      <c r="EL40" s="725"/>
      <c r="EM40" s="93"/>
      <c r="EN40" s="93"/>
      <c r="EO40" s="725"/>
      <c r="EP40" s="725"/>
      <c r="EQ40" s="725"/>
      <c r="ER40" s="725"/>
      <c r="ES40" s="725"/>
      <c r="ET40" s="725"/>
      <c r="EU40" s="725"/>
      <c r="EV40" s="725"/>
      <c r="EW40" s="725"/>
      <c r="EX40" s="725"/>
      <c r="EY40" s="725"/>
      <c r="EZ40" s="95"/>
    </row>
    <row r="41" spans="2:156" x14ac:dyDescent="0.25">
      <c r="B41" s="1">
        <v>4</v>
      </c>
      <c r="C41" s="477" t="str">
        <f t="shared" si="169"/>
        <v/>
      </c>
      <c r="D41" s="24"/>
      <c r="E41" s="723"/>
      <c r="F41" s="723"/>
      <c r="G41" s="723"/>
      <c r="H41" s="724"/>
      <c r="I41" s="724"/>
      <c r="J41" s="724"/>
      <c r="K41" s="724"/>
      <c r="L41" s="724"/>
      <c r="M41" s="724"/>
      <c r="N41" s="724"/>
      <c r="O41" s="724"/>
      <c r="P41" s="724"/>
      <c r="Q41" s="724"/>
      <c r="R41" s="724"/>
      <c r="S41" s="724"/>
      <c r="T41" s="724"/>
      <c r="U41" s="724"/>
      <c r="V41" s="724"/>
      <c r="W41" s="724"/>
      <c r="X41" s="724"/>
      <c r="Y41" s="724"/>
      <c r="Z41" s="724"/>
      <c r="AA41" s="724"/>
      <c r="AB41" s="724"/>
      <c r="AC41" s="724"/>
      <c r="AD41" s="724"/>
      <c r="AE41" s="724"/>
      <c r="AF41" s="724"/>
      <c r="AG41" s="724"/>
      <c r="AH41" s="724"/>
      <c r="AI41" s="724"/>
      <c r="AJ41" s="724"/>
      <c r="AK41" s="724"/>
      <c r="AL41" s="724"/>
      <c r="AM41" s="724"/>
      <c r="AN41" s="724"/>
      <c r="AO41" s="724"/>
      <c r="AP41" s="724"/>
      <c r="AQ41" s="724"/>
      <c r="AR41" s="724"/>
      <c r="AS41" s="724"/>
      <c r="AT41" s="724"/>
      <c r="AU41" s="724"/>
      <c r="AV41" s="724"/>
      <c r="AW41" s="724"/>
      <c r="AX41" s="724"/>
      <c r="AY41" s="724"/>
      <c r="AZ41" s="724"/>
      <c r="BA41" s="724"/>
      <c r="BB41" s="724"/>
      <c r="BC41" s="724"/>
      <c r="BD41" s="724"/>
      <c r="BE41" s="724"/>
      <c r="BF41" s="724"/>
      <c r="BG41" s="724"/>
      <c r="BH41" s="724"/>
      <c r="BI41" s="724"/>
      <c r="BJ41" s="724"/>
      <c r="BK41" s="724"/>
      <c r="BL41" s="724"/>
      <c r="BM41" s="724"/>
      <c r="BN41" s="724"/>
      <c r="BO41" s="724"/>
      <c r="BP41" s="724"/>
      <c r="BQ41" s="724"/>
      <c r="BR41" s="724"/>
      <c r="BS41" s="724"/>
      <c r="BT41" s="724"/>
      <c r="BU41" s="724"/>
      <c r="BV41" s="724"/>
      <c r="BW41" s="724"/>
      <c r="BX41" s="724"/>
      <c r="BY41" s="724"/>
      <c r="BZ41" s="724"/>
      <c r="CA41" s="724"/>
      <c r="CB41" s="724"/>
      <c r="CC41" s="724"/>
      <c r="CD41" s="724"/>
      <c r="CE41" s="724"/>
      <c r="CF41" s="724"/>
      <c r="CG41" s="724"/>
      <c r="CH41" s="724"/>
      <c r="CI41" s="724"/>
      <c r="CJ41" s="724"/>
      <c r="CK41" s="724"/>
      <c r="CL41" s="724"/>
      <c r="CM41" s="724"/>
      <c r="CN41" s="724"/>
      <c r="CO41" s="724"/>
      <c r="CP41" s="724"/>
      <c r="CQ41" s="724"/>
      <c r="CR41" s="724"/>
      <c r="CS41" s="724"/>
      <c r="CT41" s="724"/>
      <c r="CU41" s="724"/>
      <c r="CV41" s="724"/>
      <c r="CW41" s="724"/>
      <c r="CX41" s="724"/>
      <c r="CY41" s="724"/>
      <c r="CZ41" s="724"/>
      <c r="DA41" s="724"/>
      <c r="DB41" s="724"/>
      <c r="DC41" s="724"/>
      <c r="DD41" s="724"/>
      <c r="DE41" s="724"/>
      <c r="DF41" s="724"/>
      <c r="DG41" s="724"/>
      <c r="DH41" s="724"/>
      <c r="DI41" s="724"/>
      <c r="DJ41" s="724"/>
      <c r="DK41" s="724"/>
      <c r="DL41" s="724"/>
      <c r="DM41" s="724"/>
      <c r="DN41" s="724"/>
      <c r="DO41" s="724"/>
      <c r="DP41" s="724"/>
      <c r="DQ41" s="724"/>
      <c r="DR41" s="724"/>
      <c r="DS41" s="724"/>
      <c r="DT41" s="724"/>
      <c r="DU41" s="724"/>
      <c r="DV41" s="724"/>
      <c r="DW41" s="724"/>
      <c r="DX41" s="754"/>
      <c r="EC41" s="92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4"/>
      <c r="EZ41" s="95"/>
    </row>
    <row r="42" spans="2:156" x14ac:dyDescent="0.25">
      <c r="B42" s="1">
        <v>5</v>
      </c>
      <c r="C42" s="477" t="str">
        <f t="shared" si="169"/>
        <v/>
      </c>
      <c r="D42" s="24"/>
      <c r="E42" s="723"/>
      <c r="F42" s="723"/>
      <c r="G42" s="723"/>
      <c r="H42" s="724"/>
      <c r="I42" s="724"/>
      <c r="J42" s="724"/>
      <c r="K42" s="724"/>
      <c r="L42" s="724"/>
      <c r="M42" s="724"/>
      <c r="N42" s="724"/>
      <c r="O42" s="724"/>
      <c r="P42" s="724"/>
      <c r="Q42" s="724"/>
      <c r="R42" s="724"/>
      <c r="S42" s="724"/>
      <c r="T42" s="724"/>
      <c r="U42" s="724"/>
      <c r="V42" s="724"/>
      <c r="W42" s="724"/>
      <c r="X42" s="724"/>
      <c r="Y42" s="724"/>
      <c r="Z42" s="724"/>
      <c r="AA42" s="724"/>
      <c r="AB42" s="724"/>
      <c r="AC42" s="724"/>
      <c r="AD42" s="724"/>
      <c r="AE42" s="724"/>
      <c r="AF42" s="724"/>
      <c r="AG42" s="724"/>
      <c r="AH42" s="724"/>
      <c r="AI42" s="724"/>
      <c r="AJ42" s="724"/>
      <c r="AK42" s="724"/>
      <c r="AL42" s="724"/>
      <c r="AM42" s="724"/>
      <c r="AN42" s="724"/>
      <c r="AO42" s="724"/>
      <c r="AP42" s="724"/>
      <c r="AQ42" s="724"/>
      <c r="AR42" s="724"/>
      <c r="AS42" s="724"/>
      <c r="AT42" s="724"/>
      <c r="AU42" s="724"/>
      <c r="AV42" s="724"/>
      <c r="AW42" s="724"/>
      <c r="AX42" s="724"/>
      <c r="AY42" s="724"/>
      <c r="AZ42" s="724"/>
      <c r="BA42" s="724"/>
      <c r="BB42" s="724"/>
      <c r="BC42" s="724"/>
      <c r="BD42" s="724"/>
      <c r="BE42" s="724"/>
      <c r="BF42" s="724"/>
      <c r="BG42" s="724"/>
      <c r="BH42" s="724"/>
      <c r="BI42" s="724"/>
      <c r="BJ42" s="724"/>
      <c r="BK42" s="724"/>
      <c r="BL42" s="724"/>
      <c r="BM42" s="724"/>
      <c r="BN42" s="724"/>
      <c r="BO42" s="724"/>
      <c r="BP42" s="724"/>
      <c r="BQ42" s="724"/>
      <c r="BR42" s="724"/>
      <c r="BS42" s="724"/>
      <c r="BT42" s="724"/>
      <c r="BU42" s="724"/>
      <c r="BV42" s="724"/>
      <c r="BW42" s="724"/>
      <c r="BX42" s="724"/>
      <c r="BY42" s="724"/>
      <c r="BZ42" s="724"/>
      <c r="CA42" s="724"/>
      <c r="CB42" s="724"/>
      <c r="CC42" s="724"/>
      <c r="CD42" s="724"/>
      <c r="CE42" s="724"/>
      <c r="CF42" s="724"/>
      <c r="CG42" s="724"/>
      <c r="CH42" s="724"/>
      <c r="CI42" s="724"/>
      <c r="CJ42" s="724"/>
      <c r="CK42" s="724"/>
      <c r="CL42" s="724"/>
      <c r="CM42" s="724"/>
      <c r="CN42" s="724"/>
      <c r="CO42" s="724"/>
      <c r="CP42" s="724"/>
      <c r="CQ42" s="724"/>
      <c r="CR42" s="724"/>
      <c r="CS42" s="724"/>
      <c r="CT42" s="724"/>
      <c r="CU42" s="724"/>
      <c r="CV42" s="724"/>
      <c r="CW42" s="724"/>
      <c r="CX42" s="724"/>
      <c r="CY42" s="724"/>
      <c r="CZ42" s="724"/>
      <c r="DA42" s="724"/>
      <c r="DB42" s="724"/>
      <c r="DC42" s="724"/>
      <c r="DD42" s="724"/>
      <c r="DE42" s="724"/>
      <c r="DF42" s="724"/>
      <c r="DG42" s="724"/>
      <c r="DH42" s="724"/>
      <c r="DI42" s="724"/>
      <c r="DJ42" s="724"/>
      <c r="DK42" s="724"/>
      <c r="DL42" s="724"/>
      <c r="DM42" s="724"/>
      <c r="DN42" s="724"/>
      <c r="DO42" s="724"/>
      <c r="DP42" s="724"/>
      <c r="DQ42" s="724"/>
      <c r="DR42" s="724"/>
      <c r="DS42" s="724"/>
      <c r="DT42" s="724"/>
      <c r="DU42" s="724"/>
      <c r="DV42" s="724"/>
      <c r="DW42" s="724"/>
      <c r="DX42" s="754"/>
      <c r="EC42" s="92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4"/>
      <c r="EZ42" s="95"/>
    </row>
    <row r="43" spans="2:156" x14ac:dyDescent="0.25">
      <c r="B43" s="1">
        <v>6</v>
      </c>
      <c r="C43" s="477" t="str">
        <f t="shared" si="169"/>
        <v/>
      </c>
      <c r="D43" s="24"/>
      <c r="E43" s="723"/>
      <c r="F43" s="723"/>
      <c r="G43" s="723"/>
      <c r="H43" s="724"/>
      <c r="I43" s="724"/>
      <c r="J43" s="724"/>
      <c r="K43" s="724"/>
      <c r="L43" s="724"/>
      <c r="M43" s="724"/>
      <c r="N43" s="724"/>
      <c r="O43" s="724"/>
      <c r="P43" s="724"/>
      <c r="Q43" s="724"/>
      <c r="R43" s="724"/>
      <c r="S43" s="724"/>
      <c r="T43" s="724"/>
      <c r="U43" s="724"/>
      <c r="V43" s="724"/>
      <c r="W43" s="724"/>
      <c r="X43" s="724"/>
      <c r="Y43" s="724"/>
      <c r="Z43" s="724"/>
      <c r="AA43" s="724"/>
      <c r="AB43" s="724"/>
      <c r="AC43" s="724"/>
      <c r="AD43" s="724"/>
      <c r="AE43" s="724"/>
      <c r="AF43" s="724"/>
      <c r="AG43" s="724"/>
      <c r="AH43" s="724"/>
      <c r="AI43" s="724"/>
      <c r="AJ43" s="724"/>
      <c r="AK43" s="724"/>
      <c r="AL43" s="724"/>
      <c r="AM43" s="724"/>
      <c r="AN43" s="724"/>
      <c r="AO43" s="724"/>
      <c r="AP43" s="724"/>
      <c r="AQ43" s="724"/>
      <c r="AR43" s="724"/>
      <c r="AS43" s="724"/>
      <c r="AT43" s="724"/>
      <c r="AU43" s="724"/>
      <c r="AV43" s="724"/>
      <c r="AW43" s="724"/>
      <c r="AX43" s="724"/>
      <c r="AY43" s="724"/>
      <c r="AZ43" s="724"/>
      <c r="BA43" s="724"/>
      <c r="BB43" s="724"/>
      <c r="BC43" s="724"/>
      <c r="BD43" s="724"/>
      <c r="BE43" s="724"/>
      <c r="BF43" s="724"/>
      <c r="BG43" s="724"/>
      <c r="BH43" s="724"/>
      <c r="BI43" s="724"/>
      <c r="BJ43" s="724"/>
      <c r="BK43" s="724"/>
      <c r="BL43" s="724"/>
      <c r="BM43" s="724"/>
      <c r="BN43" s="724"/>
      <c r="BO43" s="724"/>
      <c r="BP43" s="724"/>
      <c r="BQ43" s="724"/>
      <c r="BR43" s="724"/>
      <c r="BS43" s="724"/>
      <c r="BT43" s="724"/>
      <c r="BU43" s="724"/>
      <c r="BV43" s="724"/>
      <c r="BW43" s="724"/>
      <c r="BX43" s="724"/>
      <c r="BY43" s="724"/>
      <c r="BZ43" s="724"/>
      <c r="CA43" s="724"/>
      <c r="CB43" s="724"/>
      <c r="CC43" s="724"/>
      <c r="CD43" s="724"/>
      <c r="CE43" s="724"/>
      <c r="CF43" s="724"/>
      <c r="CG43" s="724"/>
      <c r="CH43" s="724"/>
      <c r="CI43" s="724"/>
      <c r="CJ43" s="724"/>
      <c r="CK43" s="724"/>
      <c r="CL43" s="724"/>
      <c r="CM43" s="724"/>
      <c r="CN43" s="724"/>
      <c r="CO43" s="724"/>
      <c r="CP43" s="724"/>
      <c r="CQ43" s="724"/>
      <c r="CR43" s="724"/>
      <c r="CS43" s="724"/>
      <c r="CT43" s="724"/>
      <c r="CU43" s="724"/>
      <c r="CV43" s="724"/>
      <c r="CW43" s="724"/>
      <c r="CX43" s="724"/>
      <c r="CY43" s="724"/>
      <c r="CZ43" s="724"/>
      <c r="DA43" s="724"/>
      <c r="DB43" s="724"/>
      <c r="DC43" s="724"/>
      <c r="DD43" s="724"/>
      <c r="DE43" s="724"/>
      <c r="DF43" s="724"/>
      <c r="DG43" s="724"/>
      <c r="DH43" s="724"/>
      <c r="DI43" s="724"/>
      <c r="DJ43" s="724"/>
      <c r="DK43" s="724"/>
      <c r="DL43" s="724"/>
      <c r="DM43" s="724"/>
      <c r="DN43" s="724"/>
      <c r="DO43" s="724"/>
      <c r="DP43" s="724"/>
      <c r="DQ43" s="724"/>
      <c r="DR43" s="724"/>
      <c r="DS43" s="724"/>
      <c r="DT43" s="724"/>
      <c r="DU43" s="724"/>
      <c r="DV43" s="724"/>
      <c r="DW43" s="724"/>
      <c r="DX43" s="754"/>
      <c r="EC43" s="92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4"/>
      <c r="EZ43" s="95"/>
    </row>
    <row r="44" spans="2:156" x14ac:dyDescent="0.25">
      <c r="B44" s="1">
        <v>7</v>
      </c>
      <c r="C44" s="477" t="str">
        <f t="shared" si="169"/>
        <v/>
      </c>
      <c r="D44" s="24"/>
      <c r="E44" s="723"/>
      <c r="F44" s="723"/>
      <c r="G44" s="723"/>
      <c r="H44" s="724"/>
      <c r="I44" s="724"/>
      <c r="J44" s="724"/>
      <c r="K44" s="724"/>
      <c r="L44" s="724"/>
      <c r="M44" s="724"/>
      <c r="N44" s="724"/>
      <c r="O44" s="724"/>
      <c r="P44" s="724"/>
      <c r="Q44" s="724"/>
      <c r="R44" s="724"/>
      <c r="S44" s="724"/>
      <c r="T44" s="724"/>
      <c r="U44" s="724"/>
      <c r="V44" s="724"/>
      <c r="W44" s="724"/>
      <c r="X44" s="724"/>
      <c r="Y44" s="724"/>
      <c r="Z44" s="724"/>
      <c r="AA44" s="724"/>
      <c r="AB44" s="724"/>
      <c r="AC44" s="724"/>
      <c r="AD44" s="724"/>
      <c r="AE44" s="724"/>
      <c r="AF44" s="724"/>
      <c r="AG44" s="724"/>
      <c r="AH44" s="724"/>
      <c r="AI44" s="724"/>
      <c r="AJ44" s="724"/>
      <c r="AK44" s="724"/>
      <c r="AL44" s="724"/>
      <c r="AM44" s="724"/>
      <c r="AN44" s="724"/>
      <c r="AO44" s="724"/>
      <c r="AP44" s="724"/>
      <c r="AQ44" s="724"/>
      <c r="AR44" s="724"/>
      <c r="AS44" s="724"/>
      <c r="AT44" s="724"/>
      <c r="AU44" s="724"/>
      <c r="AV44" s="724"/>
      <c r="AW44" s="724"/>
      <c r="AX44" s="724"/>
      <c r="AY44" s="724"/>
      <c r="AZ44" s="724"/>
      <c r="BA44" s="724"/>
      <c r="BB44" s="724"/>
      <c r="BC44" s="724"/>
      <c r="BD44" s="724"/>
      <c r="BE44" s="724"/>
      <c r="BF44" s="724"/>
      <c r="BG44" s="724"/>
      <c r="BH44" s="724"/>
      <c r="BI44" s="724"/>
      <c r="BJ44" s="724"/>
      <c r="BK44" s="724"/>
      <c r="BL44" s="724"/>
      <c r="BM44" s="724"/>
      <c r="BN44" s="724"/>
      <c r="BO44" s="724"/>
      <c r="BP44" s="724"/>
      <c r="BQ44" s="724"/>
      <c r="BR44" s="724"/>
      <c r="BS44" s="724"/>
      <c r="BT44" s="724"/>
      <c r="BU44" s="724"/>
      <c r="BV44" s="724"/>
      <c r="BW44" s="724"/>
      <c r="BX44" s="724"/>
      <c r="BY44" s="724"/>
      <c r="BZ44" s="724"/>
      <c r="CA44" s="724"/>
      <c r="CB44" s="724"/>
      <c r="CC44" s="724"/>
      <c r="CD44" s="724"/>
      <c r="CE44" s="724"/>
      <c r="CF44" s="724"/>
      <c r="CG44" s="724"/>
      <c r="CH44" s="724"/>
      <c r="CI44" s="724"/>
      <c r="CJ44" s="724"/>
      <c r="CK44" s="724"/>
      <c r="CL44" s="724"/>
      <c r="CM44" s="724"/>
      <c r="CN44" s="724"/>
      <c r="CO44" s="724"/>
      <c r="CP44" s="724"/>
      <c r="CQ44" s="724"/>
      <c r="CR44" s="724"/>
      <c r="CS44" s="724"/>
      <c r="CT44" s="724"/>
      <c r="CU44" s="724"/>
      <c r="CV44" s="724"/>
      <c r="CW44" s="724"/>
      <c r="CX44" s="724"/>
      <c r="CY44" s="724"/>
      <c r="CZ44" s="724"/>
      <c r="DA44" s="724"/>
      <c r="DB44" s="724"/>
      <c r="DC44" s="724"/>
      <c r="DD44" s="724"/>
      <c r="DE44" s="724"/>
      <c r="DF44" s="724"/>
      <c r="DG44" s="724"/>
      <c r="DH44" s="724"/>
      <c r="DI44" s="724"/>
      <c r="DJ44" s="724"/>
      <c r="DK44" s="724"/>
      <c r="DL44" s="724"/>
      <c r="DM44" s="724"/>
      <c r="DN44" s="724"/>
      <c r="DO44" s="724"/>
      <c r="DP44" s="724"/>
      <c r="DQ44" s="724"/>
      <c r="DR44" s="724"/>
      <c r="DS44" s="724"/>
      <c r="DT44" s="724"/>
      <c r="DU44" s="724"/>
      <c r="DV44" s="724"/>
      <c r="DW44" s="724"/>
      <c r="DX44" s="754"/>
      <c r="EC44" s="92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4"/>
      <c r="EZ44" s="95"/>
    </row>
    <row r="45" spans="2:156" ht="15.75" thickBot="1" x14ac:dyDescent="0.3">
      <c r="B45" s="1">
        <v>8</v>
      </c>
      <c r="C45" s="478" t="str">
        <f t="shared" si="169"/>
        <v/>
      </c>
      <c r="D45" s="479"/>
      <c r="E45" s="788"/>
      <c r="F45" s="788"/>
      <c r="G45" s="788"/>
      <c r="H45" s="789"/>
      <c r="I45" s="789"/>
      <c r="J45" s="789"/>
      <c r="K45" s="789"/>
      <c r="L45" s="789"/>
      <c r="M45" s="789"/>
      <c r="N45" s="789"/>
      <c r="O45" s="789"/>
      <c r="P45" s="789"/>
      <c r="Q45" s="789"/>
      <c r="R45" s="789"/>
      <c r="S45" s="789"/>
      <c r="T45" s="789"/>
      <c r="U45" s="789"/>
      <c r="V45" s="789"/>
      <c r="W45" s="789"/>
      <c r="X45" s="789"/>
      <c r="Y45" s="789"/>
      <c r="Z45" s="789"/>
      <c r="AA45" s="789"/>
      <c r="AB45" s="789"/>
      <c r="AC45" s="789"/>
      <c r="AD45" s="789"/>
      <c r="AE45" s="789"/>
      <c r="AF45" s="789"/>
      <c r="AG45" s="789"/>
      <c r="AH45" s="789"/>
      <c r="AI45" s="789"/>
      <c r="AJ45" s="789"/>
      <c r="AK45" s="789"/>
      <c r="AL45" s="789"/>
      <c r="AM45" s="789"/>
      <c r="AN45" s="789"/>
      <c r="AO45" s="789"/>
      <c r="AP45" s="789"/>
      <c r="AQ45" s="789"/>
      <c r="AR45" s="789"/>
      <c r="AS45" s="789"/>
      <c r="AT45" s="789"/>
      <c r="AU45" s="789"/>
      <c r="AV45" s="789"/>
      <c r="AW45" s="789"/>
      <c r="AX45" s="789"/>
      <c r="AY45" s="789"/>
      <c r="AZ45" s="789"/>
      <c r="BA45" s="789"/>
      <c r="BB45" s="789"/>
      <c r="BC45" s="789"/>
      <c r="BD45" s="789"/>
      <c r="BE45" s="789"/>
      <c r="BF45" s="789"/>
      <c r="BG45" s="789"/>
      <c r="BH45" s="789"/>
      <c r="BI45" s="789"/>
      <c r="BJ45" s="789"/>
      <c r="BK45" s="789"/>
      <c r="BL45" s="789"/>
      <c r="BM45" s="789"/>
      <c r="BN45" s="789"/>
      <c r="BO45" s="789"/>
      <c r="BP45" s="789"/>
      <c r="BQ45" s="789"/>
      <c r="BR45" s="789"/>
      <c r="BS45" s="789"/>
      <c r="BT45" s="789"/>
      <c r="BU45" s="789"/>
      <c r="BV45" s="789"/>
      <c r="BW45" s="789"/>
      <c r="BX45" s="789"/>
      <c r="BY45" s="789"/>
      <c r="BZ45" s="789"/>
      <c r="CA45" s="789"/>
      <c r="CB45" s="789"/>
      <c r="CC45" s="789"/>
      <c r="CD45" s="789"/>
      <c r="CE45" s="789"/>
      <c r="CF45" s="789"/>
      <c r="CG45" s="789"/>
      <c r="CH45" s="789"/>
      <c r="CI45" s="789"/>
      <c r="CJ45" s="789"/>
      <c r="CK45" s="789"/>
      <c r="CL45" s="789"/>
      <c r="CM45" s="789"/>
      <c r="CN45" s="789"/>
      <c r="CO45" s="789"/>
      <c r="CP45" s="789"/>
      <c r="CQ45" s="789"/>
      <c r="CR45" s="789"/>
      <c r="CS45" s="789"/>
      <c r="CT45" s="789"/>
      <c r="CU45" s="789"/>
      <c r="CV45" s="789"/>
      <c r="CW45" s="789"/>
      <c r="CX45" s="789"/>
      <c r="CY45" s="789"/>
      <c r="CZ45" s="789"/>
      <c r="DA45" s="789"/>
      <c r="DB45" s="789"/>
      <c r="DC45" s="789"/>
      <c r="DD45" s="789"/>
      <c r="DE45" s="789"/>
      <c r="DF45" s="789"/>
      <c r="DG45" s="789"/>
      <c r="DH45" s="789"/>
      <c r="DI45" s="789"/>
      <c r="DJ45" s="789"/>
      <c r="DK45" s="789"/>
      <c r="DL45" s="789"/>
      <c r="DM45" s="789"/>
      <c r="DN45" s="789"/>
      <c r="DO45" s="789"/>
      <c r="DP45" s="789"/>
      <c r="DQ45" s="789"/>
      <c r="DR45" s="789"/>
      <c r="DS45" s="789"/>
      <c r="DT45" s="789"/>
      <c r="DU45" s="789"/>
      <c r="DV45" s="789"/>
      <c r="DW45" s="789"/>
      <c r="DX45" s="790"/>
      <c r="EC45" s="96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8"/>
      <c r="EZ45" s="99"/>
    </row>
    <row r="47" spans="2:156" x14ac:dyDescent="0.25">
      <c r="D47" s="726" t="s">
        <v>92</v>
      </c>
      <c r="E47" s="727"/>
      <c r="F47" s="727"/>
      <c r="G47" s="727"/>
      <c r="H47" s="727"/>
      <c r="I47" s="727"/>
      <c r="J47" s="727"/>
      <c r="K47" s="727"/>
      <c r="L47" s="727"/>
      <c r="M47" s="727"/>
      <c r="N47" s="727"/>
      <c r="O47" s="727"/>
      <c r="P47" s="727"/>
      <c r="Q47" s="727"/>
      <c r="R47" s="727"/>
      <c r="S47" s="727"/>
      <c r="T47" s="727"/>
      <c r="U47" s="727"/>
      <c r="V47" s="727"/>
      <c r="W47" s="727"/>
    </row>
    <row r="48" spans="2:156" x14ac:dyDescent="0.25"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4:23" ht="15.75" x14ac:dyDescent="0.25">
      <c r="D49" s="728" t="s">
        <v>93</v>
      </c>
      <c r="E49" s="729"/>
      <c r="F49" s="729"/>
      <c r="G49" s="288"/>
      <c r="H49" s="288"/>
      <c r="I49" s="464"/>
      <c r="J49" s="289"/>
      <c r="K49" s="290"/>
      <c r="L49" s="289"/>
      <c r="M49" s="290"/>
      <c r="N49" s="289"/>
      <c r="O49" s="290"/>
      <c r="P49" s="289"/>
      <c r="Q49" s="290"/>
      <c r="R49" s="289"/>
      <c r="S49" s="290"/>
      <c r="T49" s="289"/>
      <c r="U49" s="290"/>
      <c r="V49" s="289"/>
      <c r="W49" s="290"/>
    </row>
  </sheetData>
  <mergeCells count="68">
    <mergeCell ref="D47:W47"/>
    <mergeCell ref="D49:F49"/>
    <mergeCell ref="DY36:EA36"/>
    <mergeCell ref="E42:G42"/>
    <mergeCell ref="E43:G43"/>
    <mergeCell ref="H37:DX37"/>
    <mergeCell ref="H38:DX38"/>
    <mergeCell ref="H39:DX39"/>
    <mergeCell ref="H40:DX40"/>
    <mergeCell ref="H41:DX41"/>
    <mergeCell ref="H42:DX42"/>
    <mergeCell ref="E39:G39"/>
    <mergeCell ref="E37:G37"/>
    <mergeCell ref="E38:G38"/>
    <mergeCell ref="O8:P8"/>
    <mergeCell ref="Q8:R8"/>
    <mergeCell ref="E44:G44"/>
    <mergeCell ref="H44:DX44"/>
    <mergeCell ref="E45:G45"/>
    <mergeCell ref="H45:DX45"/>
    <mergeCell ref="C6:C11"/>
    <mergeCell ref="D6:H6"/>
    <mergeCell ref="I8:J8"/>
    <mergeCell ref="K8:L8"/>
    <mergeCell ref="M8:N8"/>
    <mergeCell ref="I9:J9"/>
    <mergeCell ref="K9:L9"/>
    <mergeCell ref="M9:N9"/>
    <mergeCell ref="E8:H8"/>
    <mergeCell ref="D8:D11"/>
    <mergeCell ref="DS2:EL2"/>
    <mergeCell ref="E41:G41"/>
    <mergeCell ref="ED40:EL40"/>
    <mergeCell ref="E40:G40"/>
    <mergeCell ref="E2:U2"/>
    <mergeCell ref="C35:DX35"/>
    <mergeCell ref="C34:DX34"/>
    <mergeCell ref="S8:T8"/>
    <mergeCell ref="ED37:EL37"/>
    <mergeCell ref="EC38:EK38"/>
    <mergeCell ref="ED39:EL39"/>
    <mergeCell ref="O9:P9"/>
    <mergeCell ref="Q9:R9"/>
    <mergeCell ref="S9:T9"/>
    <mergeCell ref="U9:V9"/>
    <mergeCell ref="C2:D2"/>
    <mergeCell ref="EW6:EW11"/>
    <mergeCell ref="H43:DX43"/>
    <mergeCell ref="E3:F3"/>
    <mergeCell ref="C33:DZ33"/>
    <mergeCell ref="C36:DX36"/>
    <mergeCell ref="EO36:EY36"/>
    <mergeCell ref="EY6:EY11"/>
    <mergeCell ref="EO39:EY39"/>
    <mergeCell ref="EO40:EY40"/>
    <mergeCell ref="EO37:EY37"/>
    <mergeCell ref="EP38:EZ38"/>
    <mergeCell ref="E4:U4"/>
    <mergeCell ref="C4:D4"/>
    <mergeCell ref="C3:D3"/>
    <mergeCell ref="U8:V8"/>
    <mergeCell ref="I6:V6"/>
    <mergeCell ref="FK6:FK11"/>
    <mergeCell ref="FI2:FK3"/>
    <mergeCell ref="EX6:EX11"/>
    <mergeCell ref="FI6:FI11"/>
    <mergeCell ref="FJ6:FJ11"/>
    <mergeCell ref="EZ6:EZ11"/>
  </mergeCells>
  <conditionalFormatting sqref="EO39:EY40 ED39:EL40">
    <cfRule type="cellIs" dxfId="72" priority="12" operator="equal">
      <formula>""</formula>
    </cfRule>
  </conditionalFormatting>
  <conditionalFormatting sqref="DR10:EV31 DR6:EV8">
    <cfRule type="expression" dxfId="71" priority="8">
      <formula>IF(OR(DR$11="cmt",DR$11="paz"),1,0)</formula>
    </cfRule>
  </conditionalFormatting>
  <conditionalFormatting sqref="EW12:EX31">
    <cfRule type="expression" dxfId="70" priority="14">
      <formula>IF(OR(EW$9="cmt",EW$9="paz"),1,0)</formula>
    </cfRule>
  </conditionalFormatting>
  <conditionalFormatting sqref="CK6:DQ10">
    <cfRule type="expression" dxfId="69" priority="7">
      <formula>IF(OR(CK$9="cmt",CK$9="paz"),1,0)</formula>
    </cfRule>
  </conditionalFormatting>
  <conditionalFormatting sqref="BD9:CH9">
    <cfRule type="expression" dxfId="68" priority="5">
      <formula>IF(OR(BD$11="cmt",BD$11="paz"),1,0)</formula>
    </cfRule>
  </conditionalFormatting>
  <conditionalFormatting sqref="BD9:CH9">
    <cfRule type="expression" dxfId="67" priority="4">
      <formula>IF(OR(BD$9="cmt",BD$9="paz"),1,0)</formula>
    </cfRule>
  </conditionalFormatting>
  <conditionalFormatting sqref="X9:BB9">
    <cfRule type="expression" dxfId="66" priority="3">
      <formula>IF(OR(X$11="cmt",X$11="paz"),1,0)</formula>
    </cfRule>
  </conditionalFormatting>
  <conditionalFormatting sqref="X9:BB9">
    <cfRule type="expression" dxfId="65" priority="2">
      <formula>IF(OR(X$9="cmt",X$9="paz"),1,0)</formula>
    </cfRule>
  </conditionalFormatting>
  <conditionalFormatting sqref="DR12:EV31">
    <cfRule type="expression" dxfId="64" priority="1">
      <formula>IF(OR(DR$11="cmt",DR$11="paz"),1,0)</formula>
    </cfRule>
  </conditionalFormatting>
  <dataValidations count="5">
    <dataValidation type="list" allowBlank="1" showInputMessage="1" showErrorMessage="1" sqref="G3">
      <formula1>"2016,2017,2018,2019,2020"</formula1>
    </dataValidation>
    <dataValidation type="list" allowBlank="1" showInputMessage="1" showErrorMessage="1" sqref="E3">
      <formula1>AYLAR</formula1>
    </dataValidation>
    <dataValidation type="whole" allowBlank="1" showInputMessage="1" showErrorMessage="1" errorTitle="SAYI DEĞERİ GİRİNİZ!" error="Lütfen sayı değeri giriniz!" sqref="I12:V31 J49:W49">
      <formula1>0</formula1>
      <formula2>8</formula2>
    </dataValidation>
    <dataValidation type="date" allowBlank="1" showInputMessage="1" showErrorMessage="1" errorTitle="TARİH DEĞERİ GİRİNİZ!" error="Lütfen tarih değeri giriniz!" sqref="F12:G31 G49:H49">
      <formula1>42370</formula1>
      <formula2>43831</formula2>
    </dataValidation>
    <dataValidation type="list" allowBlank="1" showInputMessage="1" showErrorMessage="1" sqref="D38:D45">
      <formula1>ADI</formula1>
    </dataValidation>
  </dataValidations>
  <pageMargins left="0" right="0" top="0" bottom="0" header="0" footer="0"/>
  <pageSetup paperSize="9" scale="66" orientation="landscape" blackAndWhite="1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CC"/>
    <pageSetUpPr fitToPage="1"/>
  </sheetPr>
  <dimension ref="B1:FP95"/>
  <sheetViews>
    <sheetView showGridLines="0" showRowColHeaders="0" showZeros="0" topLeftCell="A18" zoomScale="55" zoomScaleNormal="55" workbookViewId="0">
      <selection activeCell="DZ61" sqref="DZ61"/>
    </sheetView>
  </sheetViews>
  <sheetFormatPr defaultRowHeight="15" x14ac:dyDescent="0.25"/>
  <cols>
    <col min="1" max="1" width="2.140625" style="1" customWidth="1"/>
    <col min="2" max="2" width="6.85546875" style="1" hidden="1" customWidth="1"/>
    <col min="3" max="3" width="3.140625" style="14" customWidth="1"/>
    <col min="4" max="4" width="16.5703125" style="1" customWidth="1"/>
    <col min="5" max="5" width="7" style="1" customWidth="1"/>
    <col min="6" max="6" width="9" style="1" customWidth="1"/>
    <col min="7" max="7" width="8.85546875" style="1" customWidth="1"/>
    <col min="8" max="8" width="14.85546875" style="1" customWidth="1"/>
    <col min="9" max="21" width="2.85546875" style="1" customWidth="1"/>
    <col min="22" max="22" width="3.42578125" style="1" bestFit="1" customWidth="1"/>
    <col min="23" max="23" width="3.5703125" style="1" hidden="1" customWidth="1"/>
    <col min="24" max="86" width="4.140625" style="1" hidden="1" customWidth="1"/>
    <col min="87" max="88" width="3.28515625" style="1" hidden="1" customWidth="1"/>
    <col min="89" max="119" width="4.140625" style="1" hidden="1" customWidth="1"/>
    <col min="120" max="120" width="3.28515625" style="1" hidden="1" customWidth="1"/>
    <col min="121" max="121" width="1.42578125" style="93" hidden="1" customWidth="1"/>
    <col min="122" max="122" width="4.140625" style="284" bestFit="1" customWidth="1"/>
    <col min="123" max="123" width="10.7109375" style="539" customWidth="1"/>
    <col min="124" max="154" width="3.42578125" style="1" customWidth="1"/>
    <col min="155" max="156" width="3.28515625" style="1" customWidth="1"/>
    <col min="157" max="157" width="4.28515625" style="9" customWidth="1"/>
    <col min="158" max="158" width="12.140625" style="1" hidden="1" customWidth="1"/>
    <col min="159" max="159" width="0.85546875" style="1" customWidth="1"/>
    <col min="160" max="160" width="2.28515625" style="1" customWidth="1"/>
    <col min="161" max="163" width="0" style="1" hidden="1" customWidth="1"/>
    <col min="164" max="164" width="10.140625" style="1" hidden="1" customWidth="1"/>
    <col min="165" max="165" width="13.7109375" style="2" hidden="1" customWidth="1"/>
    <col min="166" max="166" width="1" style="1" customWidth="1"/>
    <col min="167" max="168" width="6.28515625" style="1" customWidth="1"/>
    <col min="169" max="169" width="8.42578125" style="1" customWidth="1"/>
    <col min="170" max="170" width="9.140625" style="1"/>
    <col min="171" max="171" width="9.85546875" style="1" hidden="1" customWidth="1"/>
    <col min="172" max="172" width="0" style="1" hidden="1" customWidth="1"/>
    <col min="173" max="16384" width="9.140625" style="1"/>
  </cols>
  <sheetData>
    <row r="1" spans="2:172" ht="18" thickBot="1" x14ac:dyDescent="0.35"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421"/>
      <c r="DR1" s="283"/>
      <c r="DS1" s="549"/>
      <c r="DT1" s="15"/>
      <c r="DU1" s="15"/>
      <c r="DV1" s="15"/>
      <c r="DW1" s="15"/>
      <c r="DX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</row>
    <row r="2" spans="2:172" ht="15.75" customHeight="1" x14ac:dyDescent="0.3">
      <c r="C2" s="686" t="s">
        <v>67</v>
      </c>
      <c r="D2" s="686"/>
      <c r="E2" s="687" t="s">
        <v>96</v>
      </c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422"/>
      <c r="DR2" s="839" t="s">
        <v>99</v>
      </c>
      <c r="DS2" s="839"/>
      <c r="DT2" s="839"/>
      <c r="DU2" s="839"/>
      <c r="DV2" s="839"/>
      <c r="DW2" s="839"/>
      <c r="DX2" s="839"/>
      <c r="DY2" s="839"/>
      <c r="DZ2" s="839"/>
      <c r="EA2" s="839"/>
      <c r="EB2" s="839"/>
      <c r="EC2" s="839"/>
      <c r="ED2" s="839"/>
      <c r="EE2" s="839"/>
      <c r="EF2" s="839"/>
      <c r="EG2" s="839"/>
      <c r="EH2" s="839"/>
      <c r="EI2" s="839"/>
      <c r="EJ2" s="839"/>
      <c r="EK2" s="839"/>
      <c r="EL2" s="839"/>
      <c r="EM2" s="839"/>
      <c r="EN2" s="839"/>
      <c r="EO2" s="839"/>
      <c r="EP2" s="839"/>
      <c r="EQ2" s="839"/>
      <c r="ER2" s="839"/>
      <c r="ES2" s="839"/>
      <c r="ET2" s="839"/>
      <c r="EU2" s="839"/>
      <c r="EV2" s="839"/>
      <c r="EW2" s="839"/>
      <c r="EX2" s="839"/>
      <c r="EY2" s="839"/>
      <c r="EZ2" s="839"/>
      <c r="FA2" s="839"/>
      <c r="FB2" s="839"/>
      <c r="FK2" s="840"/>
      <c r="FL2" s="841"/>
      <c r="FM2" s="842"/>
    </row>
    <row r="3" spans="2:172" ht="16.5" customHeight="1" thickBot="1" x14ac:dyDescent="0.35">
      <c r="C3" s="686" t="s">
        <v>68</v>
      </c>
      <c r="D3" s="686"/>
      <c r="E3" s="689" t="s">
        <v>3</v>
      </c>
      <c r="F3" s="689"/>
      <c r="G3" s="13">
        <v>2020</v>
      </c>
      <c r="H3" s="378" t="s">
        <v>90</v>
      </c>
      <c r="I3" s="846"/>
      <c r="J3" s="846"/>
      <c r="K3" s="846"/>
      <c r="L3" s="846"/>
      <c r="M3" s="846"/>
      <c r="N3" s="846"/>
      <c r="O3" s="846"/>
      <c r="P3" s="846"/>
      <c r="Q3" s="846"/>
      <c r="R3" s="846"/>
      <c r="S3" s="846"/>
      <c r="T3" s="846"/>
      <c r="U3" s="846"/>
      <c r="V3" s="846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423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555" t="s">
        <v>71</v>
      </c>
      <c r="EI3" s="15"/>
      <c r="EJ3" s="15"/>
      <c r="EK3" s="15"/>
      <c r="EL3" s="15"/>
      <c r="EM3" s="15"/>
      <c r="EN3" s="15"/>
      <c r="EO3" s="15"/>
      <c r="EP3" s="15"/>
      <c r="EQ3" s="797" t="s">
        <v>98</v>
      </c>
      <c r="ER3" s="797"/>
      <c r="ES3" s="797"/>
      <c r="ET3" s="797"/>
      <c r="EU3" s="797"/>
      <c r="EV3" s="797"/>
      <c r="EW3" s="797"/>
      <c r="EX3" s="798"/>
      <c r="EY3" s="798"/>
      <c r="EZ3" s="798"/>
      <c r="FA3" s="798"/>
      <c r="FB3" s="15"/>
      <c r="FK3" s="843"/>
      <c r="FL3" s="844"/>
      <c r="FM3" s="845"/>
    </row>
    <row r="4" spans="2:172" ht="15.75" customHeight="1" thickBot="1" x14ac:dyDescent="0.3">
      <c r="C4" s="634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5"/>
      <c r="U4" s="635"/>
      <c r="V4" s="635"/>
      <c r="W4" s="635"/>
      <c r="X4" s="635"/>
      <c r="Y4" s="635"/>
      <c r="Z4" s="635"/>
      <c r="AA4" s="635"/>
      <c r="AB4" s="635"/>
      <c r="AC4" s="635"/>
      <c r="AD4" s="635"/>
      <c r="AE4" s="635"/>
      <c r="AF4" s="635"/>
      <c r="AG4" s="635"/>
      <c r="AH4" s="635"/>
      <c r="AI4" s="635"/>
      <c r="AJ4" s="635"/>
      <c r="AK4" s="635"/>
      <c r="AL4" s="635"/>
      <c r="AM4" s="635"/>
      <c r="AN4" s="635"/>
      <c r="AO4" s="635"/>
      <c r="AP4" s="635"/>
      <c r="AQ4" s="635"/>
      <c r="AR4" s="635"/>
      <c r="AS4" s="635"/>
      <c r="AT4" s="635"/>
      <c r="AU4" s="635"/>
      <c r="AV4" s="635"/>
      <c r="AW4" s="635"/>
      <c r="AX4" s="635"/>
      <c r="AY4" s="635"/>
      <c r="AZ4" s="635"/>
      <c r="BA4" s="635"/>
      <c r="BB4" s="635"/>
      <c r="BC4" s="635"/>
      <c r="BD4" s="635"/>
      <c r="BE4" s="635"/>
      <c r="BF4" s="635"/>
      <c r="BG4" s="635"/>
      <c r="BH4" s="635"/>
      <c r="BI4" s="635"/>
      <c r="BJ4" s="635"/>
      <c r="BK4" s="635"/>
      <c r="BL4" s="635"/>
      <c r="BM4" s="635"/>
      <c r="BN4" s="635"/>
      <c r="BO4" s="635"/>
      <c r="BP4" s="635"/>
      <c r="BQ4" s="635"/>
      <c r="BR4" s="635"/>
      <c r="BS4" s="635"/>
      <c r="BT4" s="635"/>
      <c r="BU4" s="635"/>
      <c r="BV4" s="635"/>
      <c r="BW4" s="635"/>
      <c r="BX4" s="635"/>
      <c r="BY4" s="635"/>
      <c r="BZ4" s="635"/>
      <c r="CA4" s="635"/>
      <c r="CB4" s="635"/>
      <c r="CC4" s="635"/>
      <c r="CD4" s="635"/>
      <c r="CE4" s="635"/>
      <c r="CF4" s="635"/>
      <c r="CG4" s="635"/>
      <c r="CH4" s="635"/>
      <c r="CI4" s="635"/>
      <c r="CJ4" s="635"/>
      <c r="CK4" s="635"/>
      <c r="CL4" s="635"/>
      <c r="CM4" s="635"/>
      <c r="CN4" s="635"/>
      <c r="CO4" s="635"/>
      <c r="CP4" s="635"/>
      <c r="CQ4" s="635"/>
      <c r="CR4" s="635"/>
      <c r="CS4" s="635"/>
      <c r="CT4" s="635"/>
      <c r="CU4" s="635"/>
      <c r="CV4" s="635"/>
      <c r="CW4" s="635"/>
      <c r="CX4" s="635"/>
      <c r="CY4" s="635"/>
      <c r="CZ4" s="635"/>
      <c r="DA4" s="635"/>
      <c r="DB4" s="635"/>
      <c r="DC4" s="635"/>
      <c r="DD4" s="635"/>
      <c r="DE4" s="635"/>
      <c r="DF4" s="635"/>
      <c r="DG4" s="635"/>
      <c r="DH4" s="635"/>
      <c r="DI4" s="635"/>
      <c r="DJ4" s="635"/>
      <c r="DK4" s="635"/>
      <c r="DL4" s="635"/>
      <c r="DM4" s="635"/>
      <c r="DN4" s="635"/>
      <c r="DO4" s="635"/>
      <c r="DP4" s="635"/>
      <c r="DQ4" s="636"/>
      <c r="DR4" s="637"/>
      <c r="DS4" s="638"/>
      <c r="DT4" s="661"/>
      <c r="DU4" s="661"/>
      <c r="DV4" s="661"/>
      <c r="DW4" s="661"/>
      <c r="DX4" s="661"/>
      <c r="DY4" s="661"/>
      <c r="DZ4" s="661"/>
      <c r="EA4" s="661"/>
      <c r="EB4" s="661"/>
      <c r="EC4" s="661"/>
      <c r="ED4" s="661"/>
      <c r="EE4" s="661"/>
      <c r="EF4" s="661"/>
      <c r="EG4" s="661"/>
      <c r="EH4" s="661"/>
      <c r="EI4" s="661"/>
      <c r="EJ4" s="661"/>
      <c r="EK4" s="661"/>
      <c r="EL4" s="661"/>
      <c r="EM4" s="661"/>
      <c r="EN4" s="661"/>
      <c r="EO4" s="661"/>
      <c r="EP4" s="661"/>
      <c r="EQ4" s="661"/>
      <c r="ER4" s="661"/>
      <c r="ES4" s="661"/>
      <c r="ET4" s="661"/>
      <c r="EU4" s="661"/>
      <c r="EV4" s="661"/>
      <c r="EW4" s="661"/>
      <c r="EX4" s="661"/>
    </row>
    <row r="5" spans="2:172" ht="23.25" hidden="1" customHeight="1" thickBot="1" x14ac:dyDescent="0.3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24"/>
      <c r="DR5" s="285"/>
      <c r="DS5" s="5"/>
      <c r="DT5" s="5">
        <v>1</v>
      </c>
      <c r="DU5" s="5">
        <v>2</v>
      </c>
      <c r="DV5" s="5">
        <v>3</v>
      </c>
      <c r="DW5" s="5">
        <v>4</v>
      </c>
      <c r="DX5" s="5">
        <v>5</v>
      </c>
      <c r="DY5" s="5">
        <v>6</v>
      </c>
      <c r="DZ5" s="5">
        <v>7</v>
      </c>
      <c r="EA5" s="5">
        <v>8</v>
      </c>
      <c r="EB5" s="5">
        <v>9</v>
      </c>
      <c r="EC5" s="5">
        <v>10</v>
      </c>
      <c r="ED5" s="5">
        <v>11</v>
      </c>
      <c r="EE5" s="5">
        <v>12</v>
      </c>
      <c r="EF5" s="5">
        <v>13</v>
      </c>
      <c r="EG5" s="5">
        <v>14</v>
      </c>
      <c r="EH5" s="5">
        <v>15</v>
      </c>
      <c r="EI5" s="5">
        <v>16</v>
      </c>
      <c r="EJ5" s="5">
        <v>17</v>
      </c>
      <c r="EK5" s="5">
        <v>18</v>
      </c>
      <c r="EL5" s="5">
        <v>19</v>
      </c>
      <c r="EM5" s="5">
        <v>20</v>
      </c>
      <c r="EN5" s="5">
        <v>21</v>
      </c>
      <c r="EO5" s="5">
        <v>22</v>
      </c>
      <c r="EP5" s="5">
        <v>23</v>
      </c>
      <c r="EQ5" s="5">
        <v>24</v>
      </c>
      <c r="ER5" s="5">
        <v>25</v>
      </c>
      <c r="ES5" s="5">
        <v>26</v>
      </c>
      <c r="ET5" s="5">
        <v>27</v>
      </c>
      <c r="EU5" s="5">
        <v>28</v>
      </c>
      <c r="EV5" s="5">
        <v>29</v>
      </c>
      <c r="EW5" s="5">
        <v>30</v>
      </c>
      <c r="EX5" s="5">
        <v>31</v>
      </c>
      <c r="EY5" s="5"/>
      <c r="EZ5" s="5"/>
      <c r="FA5" s="10"/>
      <c r="FB5" s="4"/>
    </row>
    <row r="6" spans="2:172" ht="15.75" customHeight="1" thickBot="1" x14ac:dyDescent="0.35">
      <c r="C6" s="771" t="s">
        <v>29</v>
      </c>
      <c r="D6" s="774" t="s">
        <v>45</v>
      </c>
      <c r="E6" s="852"/>
      <c r="F6" s="852"/>
      <c r="G6" s="852"/>
      <c r="H6" s="853"/>
      <c r="I6" s="761" t="s">
        <v>46</v>
      </c>
      <c r="J6" s="762"/>
      <c r="K6" s="762"/>
      <c r="L6" s="762"/>
      <c r="M6" s="762"/>
      <c r="N6" s="762"/>
      <c r="O6" s="762"/>
      <c r="P6" s="762"/>
      <c r="Q6" s="762"/>
      <c r="R6" s="762"/>
      <c r="S6" s="762"/>
      <c r="T6" s="762"/>
      <c r="U6" s="762"/>
      <c r="V6" s="763"/>
      <c r="W6" s="133"/>
      <c r="X6" s="134">
        <f t="shared" ref="X6:AM7" si="0">CL6</f>
        <v>2</v>
      </c>
      <c r="Y6" s="135">
        <f t="shared" si="0"/>
        <v>3</v>
      </c>
      <c r="Z6" s="135">
        <f t="shared" si="0"/>
        <v>4</v>
      </c>
      <c r="AA6" s="135">
        <f t="shared" si="0"/>
        <v>5</v>
      </c>
      <c r="AB6" s="135">
        <f t="shared" si="0"/>
        <v>6</v>
      </c>
      <c r="AC6" s="135">
        <f t="shared" si="0"/>
        <v>7</v>
      </c>
      <c r="AD6" s="135">
        <f t="shared" si="0"/>
        <v>8</v>
      </c>
      <c r="AE6" s="135">
        <f t="shared" si="0"/>
        <v>9</v>
      </c>
      <c r="AF6" s="135">
        <f t="shared" si="0"/>
        <v>10</v>
      </c>
      <c r="AG6" s="135">
        <f t="shared" si="0"/>
        <v>11</v>
      </c>
      <c r="AH6" s="135">
        <f t="shared" si="0"/>
        <v>12</v>
      </c>
      <c r="AI6" s="135">
        <f t="shared" si="0"/>
        <v>13</v>
      </c>
      <c r="AJ6" s="135">
        <f t="shared" si="0"/>
        <v>14</v>
      </c>
      <c r="AK6" s="135">
        <f t="shared" si="0"/>
        <v>15</v>
      </c>
      <c r="AL6" s="135">
        <f t="shared" si="0"/>
        <v>16</v>
      </c>
      <c r="AM6" s="135">
        <f t="shared" si="0"/>
        <v>17</v>
      </c>
      <c r="AN6" s="135">
        <f t="shared" ref="AN6:BB6" si="1">DB6</f>
        <v>18</v>
      </c>
      <c r="AO6" s="135">
        <f t="shared" si="1"/>
        <v>19</v>
      </c>
      <c r="AP6" s="135">
        <f t="shared" si="1"/>
        <v>20</v>
      </c>
      <c r="AQ6" s="135">
        <f t="shared" si="1"/>
        <v>21</v>
      </c>
      <c r="AR6" s="135">
        <f t="shared" si="1"/>
        <v>22</v>
      </c>
      <c r="AS6" s="135">
        <f t="shared" si="1"/>
        <v>23</v>
      </c>
      <c r="AT6" s="135">
        <f t="shared" si="1"/>
        <v>24</v>
      </c>
      <c r="AU6" s="135">
        <f t="shared" si="1"/>
        <v>25</v>
      </c>
      <c r="AV6" s="135">
        <f t="shared" si="1"/>
        <v>26</v>
      </c>
      <c r="AW6" s="135">
        <f t="shared" si="1"/>
        <v>27</v>
      </c>
      <c r="AX6" s="135">
        <f t="shared" si="1"/>
        <v>28</v>
      </c>
      <c r="AY6" s="135">
        <f t="shared" si="1"/>
        <v>29</v>
      </c>
      <c r="AZ6" s="135">
        <f t="shared" si="1"/>
        <v>30</v>
      </c>
      <c r="BA6" s="135">
        <f t="shared" si="1"/>
        <v>31</v>
      </c>
      <c r="BB6" s="136">
        <f t="shared" si="1"/>
        <v>0</v>
      </c>
      <c r="BC6" s="137"/>
      <c r="BD6" s="639">
        <f t="shared" ref="BD6:BS7" si="2">DT6</f>
        <v>1</v>
      </c>
      <c r="BE6" s="640">
        <f t="shared" si="2"/>
        <v>2</v>
      </c>
      <c r="BF6" s="640">
        <f t="shared" si="2"/>
        <v>3</v>
      </c>
      <c r="BG6" s="640">
        <f t="shared" si="2"/>
        <v>4</v>
      </c>
      <c r="BH6" s="640">
        <f t="shared" si="2"/>
        <v>5</v>
      </c>
      <c r="BI6" s="640">
        <f t="shared" si="2"/>
        <v>6</v>
      </c>
      <c r="BJ6" s="640">
        <f t="shared" si="2"/>
        <v>7</v>
      </c>
      <c r="BK6" s="640">
        <f t="shared" si="2"/>
        <v>8</v>
      </c>
      <c r="BL6" s="640">
        <f t="shared" si="2"/>
        <v>9</v>
      </c>
      <c r="BM6" s="640">
        <f t="shared" si="2"/>
        <v>10</v>
      </c>
      <c r="BN6" s="640">
        <f t="shared" si="2"/>
        <v>11</v>
      </c>
      <c r="BO6" s="640">
        <f t="shared" si="2"/>
        <v>12</v>
      </c>
      <c r="BP6" s="640">
        <f t="shared" si="2"/>
        <v>13</v>
      </c>
      <c r="BQ6" s="640">
        <f t="shared" si="2"/>
        <v>14</v>
      </c>
      <c r="BR6" s="640">
        <f t="shared" si="2"/>
        <v>15</v>
      </c>
      <c r="BS6" s="640">
        <f t="shared" si="2"/>
        <v>16</v>
      </c>
      <c r="BT6" s="640">
        <f t="shared" ref="BT6:CH6" si="3">EJ6</f>
        <v>17</v>
      </c>
      <c r="BU6" s="640">
        <f t="shared" si="3"/>
        <v>18</v>
      </c>
      <c r="BV6" s="640">
        <f t="shared" si="3"/>
        <v>19</v>
      </c>
      <c r="BW6" s="640">
        <f t="shared" si="3"/>
        <v>20</v>
      </c>
      <c r="BX6" s="640">
        <f t="shared" si="3"/>
        <v>21</v>
      </c>
      <c r="BY6" s="640">
        <f t="shared" si="3"/>
        <v>22</v>
      </c>
      <c r="BZ6" s="640">
        <f t="shared" si="3"/>
        <v>23</v>
      </c>
      <c r="CA6" s="640">
        <f t="shared" si="3"/>
        <v>24</v>
      </c>
      <c r="CB6" s="640">
        <f t="shared" si="3"/>
        <v>25</v>
      </c>
      <c r="CC6" s="640">
        <f t="shared" si="3"/>
        <v>26</v>
      </c>
      <c r="CD6" s="640">
        <f t="shared" si="3"/>
        <v>27</v>
      </c>
      <c r="CE6" s="640">
        <f t="shared" si="3"/>
        <v>28</v>
      </c>
      <c r="CF6" s="640">
        <f t="shared" si="3"/>
        <v>29</v>
      </c>
      <c r="CG6" s="640">
        <f t="shared" si="3"/>
        <v>30</v>
      </c>
      <c r="CH6" s="641">
        <f t="shared" si="3"/>
        <v>31</v>
      </c>
      <c r="CI6" s="137"/>
      <c r="CJ6" s="138"/>
      <c r="CK6" s="139">
        <f t="shared" ref="CK6:CZ7" si="4">DT6</f>
        <v>1</v>
      </c>
      <c r="CL6" s="140">
        <f t="shared" si="4"/>
        <v>2</v>
      </c>
      <c r="CM6" s="140">
        <f t="shared" si="4"/>
        <v>3</v>
      </c>
      <c r="CN6" s="140">
        <f t="shared" si="4"/>
        <v>4</v>
      </c>
      <c r="CO6" s="140">
        <f t="shared" si="4"/>
        <v>5</v>
      </c>
      <c r="CP6" s="140">
        <f t="shared" si="4"/>
        <v>6</v>
      </c>
      <c r="CQ6" s="140">
        <f t="shared" si="4"/>
        <v>7</v>
      </c>
      <c r="CR6" s="140">
        <f t="shared" si="4"/>
        <v>8</v>
      </c>
      <c r="CS6" s="140">
        <f t="shared" si="4"/>
        <v>9</v>
      </c>
      <c r="CT6" s="140">
        <f t="shared" si="4"/>
        <v>10</v>
      </c>
      <c r="CU6" s="140">
        <f t="shared" si="4"/>
        <v>11</v>
      </c>
      <c r="CV6" s="140">
        <f t="shared" si="4"/>
        <v>12</v>
      </c>
      <c r="CW6" s="140">
        <f t="shared" si="4"/>
        <v>13</v>
      </c>
      <c r="CX6" s="140">
        <f t="shared" si="4"/>
        <v>14</v>
      </c>
      <c r="CY6" s="140">
        <f t="shared" si="4"/>
        <v>15</v>
      </c>
      <c r="CZ6" s="140">
        <f t="shared" si="4"/>
        <v>16</v>
      </c>
      <c r="DA6" s="140">
        <f t="shared" ref="DA6:DO6" si="5">EJ6</f>
        <v>17</v>
      </c>
      <c r="DB6" s="140">
        <f t="shared" si="5"/>
        <v>18</v>
      </c>
      <c r="DC6" s="140">
        <f t="shared" si="5"/>
        <v>19</v>
      </c>
      <c r="DD6" s="140">
        <f t="shared" si="5"/>
        <v>20</v>
      </c>
      <c r="DE6" s="140">
        <f t="shared" si="5"/>
        <v>21</v>
      </c>
      <c r="DF6" s="140">
        <f t="shared" si="5"/>
        <v>22</v>
      </c>
      <c r="DG6" s="140">
        <f t="shared" si="5"/>
        <v>23</v>
      </c>
      <c r="DH6" s="140">
        <f t="shared" si="5"/>
        <v>24</v>
      </c>
      <c r="DI6" s="140">
        <f t="shared" si="5"/>
        <v>25</v>
      </c>
      <c r="DJ6" s="140">
        <f t="shared" si="5"/>
        <v>26</v>
      </c>
      <c r="DK6" s="140">
        <f t="shared" si="5"/>
        <v>27</v>
      </c>
      <c r="DL6" s="140">
        <f t="shared" si="5"/>
        <v>28</v>
      </c>
      <c r="DM6" s="140">
        <f t="shared" si="5"/>
        <v>29</v>
      </c>
      <c r="DN6" s="140">
        <f t="shared" si="5"/>
        <v>30</v>
      </c>
      <c r="DO6" s="446">
        <f t="shared" si="5"/>
        <v>31</v>
      </c>
      <c r="DP6" s="452"/>
      <c r="DQ6" s="453"/>
      <c r="DR6" s="821" t="s">
        <v>29</v>
      </c>
      <c r="DS6" s="276"/>
      <c r="DT6" s="221">
        <f>IF(DT8&lt;&gt;"",DT5,"")</f>
        <v>1</v>
      </c>
      <c r="DU6" s="222">
        <f t="shared" ref="DU6:EX6" si="6">IF(DU8&lt;&gt;"",DU5,"")</f>
        <v>2</v>
      </c>
      <c r="DV6" s="222">
        <f t="shared" si="6"/>
        <v>3</v>
      </c>
      <c r="DW6" s="222">
        <f t="shared" si="6"/>
        <v>4</v>
      </c>
      <c r="DX6" s="222">
        <f t="shared" si="6"/>
        <v>5</v>
      </c>
      <c r="DY6" s="222">
        <f t="shared" si="6"/>
        <v>6</v>
      </c>
      <c r="DZ6" s="222">
        <f t="shared" si="6"/>
        <v>7</v>
      </c>
      <c r="EA6" s="222">
        <f t="shared" si="6"/>
        <v>8</v>
      </c>
      <c r="EB6" s="222">
        <f t="shared" si="6"/>
        <v>9</v>
      </c>
      <c r="EC6" s="222">
        <f t="shared" si="6"/>
        <v>10</v>
      </c>
      <c r="ED6" s="222">
        <f t="shared" si="6"/>
        <v>11</v>
      </c>
      <c r="EE6" s="222">
        <f t="shared" si="6"/>
        <v>12</v>
      </c>
      <c r="EF6" s="222">
        <f t="shared" si="6"/>
        <v>13</v>
      </c>
      <c r="EG6" s="222">
        <f t="shared" si="6"/>
        <v>14</v>
      </c>
      <c r="EH6" s="222">
        <f t="shared" si="6"/>
        <v>15</v>
      </c>
      <c r="EI6" s="222">
        <f t="shared" si="6"/>
        <v>16</v>
      </c>
      <c r="EJ6" s="222">
        <f t="shared" si="6"/>
        <v>17</v>
      </c>
      <c r="EK6" s="222">
        <f t="shared" si="6"/>
        <v>18</v>
      </c>
      <c r="EL6" s="222">
        <f t="shared" si="6"/>
        <v>19</v>
      </c>
      <c r="EM6" s="222">
        <f t="shared" si="6"/>
        <v>20</v>
      </c>
      <c r="EN6" s="222">
        <f t="shared" si="6"/>
        <v>21</v>
      </c>
      <c r="EO6" s="222">
        <f t="shared" si="6"/>
        <v>22</v>
      </c>
      <c r="EP6" s="222">
        <f t="shared" si="6"/>
        <v>23</v>
      </c>
      <c r="EQ6" s="222">
        <f t="shared" si="6"/>
        <v>24</v>
      </c>
      <c r="ER6" s="222">
        <f t="shared" si="6"/>
        <v>25</v>
      </c>
      <c r="ES6" s="222">
        <f t="shared" si="6"/>
        <v>26</v>
      </c>
      <c r="ET6" s="222">
        <f t="shared" si="6"/>
        <v>27</v>
      </c>
      <c r="EU6" s="222">
        <f t="shared" si="6"/>
        <v>28</v>
      </c>
      <c r="EV6" s="222">
        <f t="shared" si="6"/>
        <v>29</v>
      </c>
      <c r="EW6" s="222">
        <f t="shared" si="6"/>
        <v>30</v>
      </c>
      <c r="EX6" s="223">
        <f t="shared" si="6"/>
        <v>31</v>
      </c>
      <c r="EY6" s="751" t="s">
        <v>63</v>
      </c>
      <c r="EZ6" s="741" t="s">
        <v>64</v>
      </c>
      <c r="FA6" s="756" t="s">
        <v>65</v>
      </c>
      <c r="FB6" s="748" t="s">
        <v>30</v>
      </c>
      <c r="FK6" s="744" t="s">
        <v>63</v>
      </c>
      <c r="FL6" s="747" t="s">
        <v>64</v>
      </c>
      <c r="FM6" s="847" t="s">
        <v>65</v>
      </c>
    </row>
    <row r="7" spans="2:172" s="6" customFormat="1" ht="51.75" hidden="1" customHeight="1" thickBot="1" x14ac:dyDescent="0.3">
      <c r="C7" s="772"/>
      <c r="D7" s="42"/>
      <c r="E7" s="11"/>
      <c r="F7" s="11"/>
      <c r="G7" s="11"/>
      <c r="H7" s="11"/>
      <c r="I7" s="165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66"/>
      <c r="W7" s="108"/>
      <c r="X7" s="112">
        <f t="shared" si="0"/>
        <v>43832</v>
      </c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4"/>
      <c r="BC7" s="117"/>
      <c r="BD7" s="642">
        <f t="shared" si="2"/>
        <v>43831</v>
      </c>
      <c r="BE7" s="643"/>
      <c r="BF7" s="643"/>
      <c r="BG7" s="643"/>
      <c r="BH7" s="643"/>
      <c r="BI7" s="643"/>
      <c r="BJ7" s="643"/>
      <c r="BK7" s="643"/>
      <c r="BL7" s="643"/>
      <c r="BM7" s="643"/>
      <c r="BN7" s="643"/>
      <c r="BO7" s="643"/>
      <c r="BP7" s="643"/>
      <c r="BQ7" s="643"/>
      <c r="BR7" s="643"/>
      <c r="BS7" s="643"/>
      <c r="BT7" s="643"/>
      <c r="BU7" s="643"/>
      <c r="BV7" s="643"/>
      <c r="BW7" s="643"/>
      <c r="BX7" s="643"/>
      <c r="BY7" s="643"/>
      <c r="BZ7" s="643"/>
      <c r="CA7" s="643"/>
      <c r="CB7" s="643"/>
      <c r="CC7" s="643"/>
      <c r="CD7" s="643"/>
      <c r="CE7" s="643"/>
      <c r="CF7" s="643"/>
      <c r="CG7" s="643"/>
      <c r="CH7" s="644"/>
      <c r="CI7" s="117"/>
      <c r="CJ7" s="118"/>
      <c r="CK7" s="122">
        <f t="shared" si="4"/>
        <v>43831</v>
      </c>
      <c r="CL7" s="120">
        <f>CK7+1</f>
        <v>43832</v>
      </c>
      <c r="CM7" s="120">
        <f t="shared" ref="CM7:DO7" si="7">CL7+1</f>
        <v>43833</v>
      </c>
      <c r="CN7" s="120">
        <f t="shared" si="7"/>
        <v>43834</v>
      </c>
      <c r="CO7" s="120">
        <f t="shared" si="7"/>
        <v>43835</v>
      </c>
      <c r="CP7" s="120">
        <f t="shared" si="7"/>
        <v>43836</v>
      </c>
      <c r="CQ7" s="120">
        <f t="shared" si="7"/>
        <v>43837</v>
      </c>
      <c r="CR7" s="120">
        <f t="shared" si="7"/>
        <v>43838</v>
      </c>
      <c r="CS7" s="120">
        <f t="shared" si="7"/>
        <v>43839</v>
      </c>
      <c r="CT7" s="120">
        <f t="shared" si="7"/>
        <v>43840</v>
      </c>
      <c r="CU7" s="120">
        <f t="shared" si="7"/>
        <v>43841</v>
      </c>
      <c r="CV7" s="120">
        <f t="shared" si="7"/>
        <v>43842</v>
      </c>
      <c r="CW7" s="120">
        <f t="shared" si="7"/>
        <v>43843</v>
      </c>
      <c r="CX7" s="120">
        <f t="shared" si="7"/>
        <v>43844</v>
      </c>
      <c r="CY7" s="120">
        <f t="shared" si="7"/>
        <v>43845</v>
      </c>
      <c r="CZ7" s="120">
        <f t="shared" si="7"/>
        <v>43846</v>
      </c>
      <c r="DA7" s="120">
        <f t="shared" si="7"/>
        <v>43847</v>
      </c>
      <c r="DB7" s="120">
        <f t="shared" si="7"/>
        <v>43848</v>
      </c>
      <c r="DC7" s="120">
        <f t="shared" si="7"/>
        <v>43849</v>
      </c>
      <c r="DD7" s="120">
        <f t="shared" si="7"/>
        <v>43850</v>
      </c>
      <c r="DE7" s="120">
        <f t="shared" si="7"/>
        <v>43851</v>
      </c>
      <c r="DF7" s="120">
        <f t="shared" si="7"/>
        <v>43852</v>
      </c>
      <c r="DG7" s="120">
        <f t="shared" si="7"/>
        <v>43853</v>
      </c>
      <c r="DH7" s="120">
        <f t="shared" si="7"/>
        <v>43854</v>
      </c>
      <c r="DI7" s="120">
        <f t="shared" si="7"/>
        <v>43855</v>
      </c>
      <c r="DJ7" s="120">
        <f t="shared" si="7"/>
        <v>43856</v>
      </c>
      <c r="DK7" s="120">
        <f t="shared" si="7"/>
        <v>43857</v>
      </c>
      <c r="DL7" s="120">
        <f t="shared" si="7"/>
        <v>43858</v>
      </c>
      <c r="DM7" s="120">
        <f t="shared" si="7"/>
        <v>43859</v>
      </c>
      <c r="DN7" s="120">
        <f t="shared" si="7"/>
        <v>43860</v>
      </c>
      <c r="DO7" s="447">
        <f t="shared" si="7"/>
        <v>43861</v>
      </c>
      <c r="DP7" s="454"/>
      <c r="DQ7" s="455"/>
      <c r="DR7" s="822"/>
      <c r="DS7" s="277"/>
      <c r="DT7" s="218">
        <f>FH27</f>
        <v>43831</v>
      </c>
      <c r="DU7" s="219">
        <f>DT7+1</f>
        <v>43832</v>
      </c>
      <c r="DV7" s="219">
        <f t="shared" ref="DV7:EX7" si="8">DU7+1</f>
        <v>43833</v>
      </c>
      <c r="DW7" s="219">
        <f t="shared" si="8"/>
        <v>43834</v>
      </c>
      <c r="DX7" s="219">
        <f t="shared" si="8"/>
        <v>43835</v>
      </c>
      <c r="DY7" s="219">
        <f t="shared" si="8"/>
        <v>43836</v>
      </c>
      <c r="DZ7" s="219">
        <f t="shared" si="8"/>
        <v>43837</v>
      </c>
      <c r="EA7" s="219">
        <f t="shared" si="8"/>
        <v>43838</v>
      </c>
      <c r="EB7" s="219">
        <f t="shared" si="8"/>
        <v>43839</v>
      </c>
      <c r="EC7" s="219">
        <f t="shared" si="8"/>
        <v>43840</v>
      </c>
      <c r="ED7" s="219">
        <f t="shared" si="8"/>
        <v>43841</v>
      </c>
      <c r="EE7" s="219">
        <f t="shared" si="8"/>
        <v>43842</v>
      </c>
      <c r="EF7" s="219">
        <f t="shared" si="8"/>
        <v>43843</v>
      </c>
      <c r="EG7" s="219">
        <f t="shared" si="8"/>
        <v>43844</v>
      </c>
      <c r="EH7" s="219">
        <f t="shared" si="8"/>
        <v>43845</v>
      </c>
      <c r="EI7" s="219">
        <f t="shared" si="8"/>
        <v>43846</v>
      </c>
      <c r="EJ7" s="219">
        <f t="shared" si="8"/>
        <v>43847</v>
      </c>
      <c r="EK7" s="219">
        <f t="shared" si="8"/>
        <v>43848</v>
      </c>
      <c r="EL7" s="219">
        <f t="shared" si="8"/>
        <v>43849</v>
      </c>
      <c r="EM7" s="219">
        <f t="shared" si="8"/>
        <v>43850</v>
      </c>
      <c r="EN7" s="219">
        <f t="shared" si="8"/>
        <v>43851</v>
      </c>
      <c r="EO7" s="219">
        <f t="shared" si="8"/>
        <v>43852</v>
      </c>
      <c r="EP7" s="219">
        <f t="shared" si="8"/>
        <v>43853</v>
      </c>
      <c r="EQ7" s="219">
        <f t="shared" si="8"/>
        <v>43854</v>
      </c>
      <c r="ER7" s="219">
        <f t="shared" si="8"/>
        <v>43855</v>
      </c>
      <c r="ES7" s="219">
        <f t="shared" si="8"/>
        <v>43856</v>
      </c>
      <c r="ET7" s="219">
        <f t="shared" si="8"/>
        <v>43857</v>
      </c>
      <c r="EU7" s="219">
        <f t="shared" si="8"/>
        <v>43858</v>
      </c>
      <c r="EV7" s="219">
        <f t="shared" si="8"/>
        <v>43859</v>
      </c>
      <c r="EW7" s="219">
        <f t="shared" si="8"/>
        <v>43860</v>
      </c>
      <c r="EX7" s="220">
        <f t="shared" si="8"/>
        <v>43861</v>
      </c>
      <c r="EY7" s="752"/>
      <c r="EZ7" s="742"/>
      <c r="FA7" s="757"/>
      <c r="FB7" s="749"/>
      <c r="FI7" s="7"/>
      <c r="FK7" s="745"/>
      <c r="FL7" s="745"/>
      <c r="FM7" s="848"/>
    </row>
    <row r="8" spans="2:172" ht="51.75" customHeight="1" x14ac:dyDescent="0.25">
      <c r="C8" s="772"/>
      <c r="D8" s="785" t="s">
        <v>49</v>
      </c>
      <c r="E8" s="782" t="s">
        <v>34</v>
      </c>
      <c r="F8" s="850"/>
      <c r="G8" s="850"/>
      <c r="H8" s="851"/>
      <c r="I8" s="776" t="s">
        <v>22</v>
      </c>
      <c r="J8" s="777"/>
      <c r="K8" s="778" t="s">
        <v>23</v>
      </c>
      <c r="L8" s="779"/>
      <c r="M8" s="778" t="s">
        <v>24</v>
      </c>
      <c r="N8" s="779"/>
      <c r="O8" s="778" t="s">
        <v>25</v>
      </c>
      <c r="P8" s="779"/>
      <c r="Q8" s="778" t="s">
        <v>26</v>
      </c>
      <c r="R8" s="779"/>
      <c r="S8" s="778" t="s">
        <v>27</v>
      </c>
      <c r="T8" s="779"/>
      <c r="U8" s="778" t="s">
        <v>28</v>
      </c>
      <c r="V8" s="831"/>
      <c r="W8" s="182"/>
      <c r="X8" s="183">
        <f>CK8</f>
        <v>43831</v>
      </c>
      <c r="Y8" s="183">
        <f t="shared" ref="Y8:BA8" si="9">CL8</f>
        <v>43832</v>
      </c>
      <c r="Z8" s="183">
        <f t="shared" si="9"/>
        <v>43833</v>
      </c>
      <c r="AA8" s="183">
        <f t="shared" si="9"/>
        <v>43834</v>
      </c>
      <c r="AB8" s="183">
        <f t="shared" si="9"/>
        <v>43835</v>
      </c>
      <c r="AC8" s="183">
        <f t="shared" si="9"/>
        <v>43836</v>
      </c>
      <c r="AD8" s="183">
        <f t="shared" si="9"/>
        <v>43837</v>
      </c>
      <c r="AE8" s="183">
        <f t="shared" si="9"/>
        <v>43838</v>
      </c>
      <c r="AF8" s="183">
        <f t="shared" si="9"/>
        <v>43839</v>
      </c>
      <c r="AG8" s="183">
        <f t="shared" si="9"/>
        <v>43840</v>
      </c>
      <c r="AH8" s="183">
        <f t="shared" si="9"/>
        <v>43841</v>
      </c>
      <c r="AI8" s="183">
        <f t="shared" si="9"/>
        <v>43842</v>
      </c>
      <c r="AJ8" s="183">
        <f t="shared" si="9"/>
        <v>43843</v>
      </c>
      <c r="AK8" s="183">
        <f t="shared" si="9"/>
        <v>43844</v>
      </c>
      <c r="AL8" s="183">
        <f t="shared" si="9"/>
        <v>43845</v>
      </c>
      <c r="AM8" s="183">
        <f t="shared" si="9"/>
        <v>43846</v>
      </c>
      <c r="AN8" s="183">
        <f t="shared" si="9"/>
        <v>43847</v>
      </c>
      <c r="AO8" s="183">
        <f t="shared" si="9"/>
        <v>43848</v>
      </c>
      <c r="AP8" s="183">
        <f t="shared" si="9"/>
        <v>43849</v>
      </c>
      <c r="AQ8" s="183">
        <f t="shared" si="9"/>
        <v>43850</v>
      </c>
      <c r="AR8" s="183">
        <f t="shared" si="9"/>
        <v>43851</v>
      </c>
      <c r="AS8" s="183">
        <f t="shared" si="9"/>
        <v>43852</v>
      </c>
      <c r="AT8" s="183">
        <f t="shared" si="9"/>
        <v>43853</v>
      </c>
      <c r="AU8" s="183">
        <f t="shared" si="9"/>
        <v>43854</v>
      </c>
      <c r="AV8" s="183">
        <f t="shared" si="9"/>
        <v>43855</v>
      </c>
      <c r="AW8" s="183">
        <f t="shared" si="9"/>
        <v>43856</v>
      </c>
      <c r="AX8" s="183">
        <f t="shared" si="9"/>
        <v>43857</v>
      </c>
      <c r="AY8" s="183">
        <f t="shared" si="9"/>
        <v>43858</v>
      </c>
      <c r="AZ8" s="183">
        <f t="shared" si="9"/>
        <v>43859</v>
      </c>
      <c r="BA8" s="183">
        <f t="shared" si="9"/>
        <v>43860</v>
      </c>
      <c r="BB8" s="183">
        <f>DO8</f>
        <v>43861</v>
      </c>
      <c r="BC8" s="186"/>
      <c r="BD8" s="645">
        <f>DT8</f>
        <v>43831</v>
      </c>
      <c r="BE8" s="646">
        <f t="shared" ref="BE8:CH8" si="10">DU8</f>
        <v>43832</v>
      </c>
      <c r="BF8" s="646">
        <f t="shared" si="10"/>
        <v>43833</v>
      </c>
      <c r="BG8" s="646">
        <f t="shared" si="10"/>
        <v>43834</v>
      </c>
      <c r="BH8" s="646">
        <f t="shared" si="10"/>
        <v>43835</v>
      </c>
      <c r="BI8" s="646">
        <f t="shared" si="10"/>
        <v>43836</v>
      </c>
      <c r="BJ8" s="646">
        <f t="shared" si="10"/>
        <v>43837</v>
      </c>
      <c r="BK8" s="646">
        <f t="shared" si="10"/>
        <v>43838</v>
      </c>
      <c r="BL8" s="646">
        <f t="shared" si="10"/>
        <v>43839</v>
      </c>
      <c r="BM8" s="646">
        <f t="shared" si="10"/>
        <v>43840</v>
      </c>
      <c r="BN8" s="646">
        <f t="shared" si="10"/>
        <v>43841</v>
      </c>
      <c r="BO8" s="646">
        <f t="shared" si="10"/>
        <v>43842</v>
      </c>
      <c r="BP8" s="646">
        <f t="shared" si="10"/>
        <v>43843</v>
      </c>
      <c r="BQ8" s="646">
        <f t="shared" si="10"/>
        <v>43844</v>
      </c>
      <c r="BR8" s="646">
        <f t="shared" si="10"/>
        <v>43845</v>
      </c>
      <c r="BS8" s="646">
        <f t="shared" si="10"/>
        <v>43846</v>
      </c>
      <c r="BT8" s="646">
        <f t="shared" si="10"/>
        <v>43847</v>
      </c>
      <c r="BU8" s="646">
        <f t="shared" si="10"/>
        <v>43848</v>
      </c>
      <c r="BV8" s="646">
        <f t="shared" si="10"/>
        <v>43849</v>
      </c>
      <c r="BW8" s="646">
        <f t="shared" si="10"/>
        <v>43850</v>
      </c>
      <c r="BX8" s="646">
        <f t="shared" si="10"/>
        <v>43851</v>
      </c>
      <c r="BY8" s="646">
        <f t="shared" si="10"/>
        <v>43852</v>
      </c>
      <c r="BZ8" s="646">
        <f t="shared" si="10"/>
        <v>43853</v>
      </c>
      <c r="CA8" s="646">
        <f t="shared" si="10"/>
        <v>43854</v>
      </c>
      <c r="CB8" s="646">
        <f t="shared" si="10"/>
        <v>43855</v>
      </c>
      <c r="CC8" s="646">
        <f t="shared" si="10"/>
        <v>43856</v>
      </c>
      <c r="CD8" s="646">
        <f t="shared" si="10"/>
        <v>43857</v>
      </c>
      <c r="CE8" s="646">
        <f t="shared" si="10"/>
        <v>43858</v>
      </c>
      <c r="CF8" s="646">
        <f t="shared" si="10"/>
        <v>43859</v>
      </c>
      <c r="CG8" s="646">
        <f t="shared" si="10"/>
        <v>43860</v>
      </c>
      <c r="CH8" s="647">
        <f t="shared" si="10"/>
        <v>43861</v>
      </c>
      <c r="CI8" s="186"/>
      <c r="CJ8" s="187"/>
      <c r="CK8" s="188">
        <f>DT8</f>
        <v>43831</v>
      </c>
      <c r="CL8" s="189">
        <f t="shared" ref="CL8:DO8" si="11">IF((TEXT(CL7,"AAAA"))=AY,CL7,"")</f>
        <v>43832</v>
      </c>
      <c r="CM8" s="189">
        <f t="shared" si="11"/>
        <v>43833</v>
      </c>
      <c r="CN8" s="189">
        <f t="shared" si="11"/>
        <v>43834</v>
      </c>
      <c r="CO8" s="189">
        <f t="shared" si="11"/>
        <v>43835</v>
      </c>
      <c r="CP8" s="189">
        <f t="shared" si="11"/>
        <v>43836</v>
      </c>
      <c r="CQ8" s="189">
        <f t="shared" si="11"/>
        <v>43837</v>
      </c>
      <c r="CR8" s="189">
        <f t="shared" si="11"/>
        <v>43838</v>
      </c>
      <c r="CS8" s="189">
        <f t="shared" si="11"/>
        <v>43839</v>
      </c>
      <c r="CT8" s="189">
        <f t="shared" si="11"/>
        <v>43840</v>
      </c>
      <c r="CU8" s="189">
        <f t="shared" si="11"/>
        <v>43841</v>
      </c>
      <c r="CV8" s="189">
        <f t="shared" si="11"/>
        <v>43842</v>
      </c>
      <c r="CW8" s="189">
        <f t="shared" si="11"/>
        <v>43843</v>
      </c>
      <c r="CX8" s="189">
        <f t="shared" si="11"/>
        <v>43844</v>
      </c>
      <c r="CY8" s="189">
        <f t="shared" si="11"/>
        <v>43845</v>
      </c>
      <c r="CZ8" s="189">
        <f t="shared" si="11"/>
        <v>43846</v>
      </c>
      <c r="DA8" s="189">
        <f t="shared" si="11"/>
        <v>43847</v>
      </c>
      <c r="DB8" s="189">
        <f t="shared" si="11"/>
        <v>43848</v>
      </c>
      <c r="DC8" s="189">
        <f t="shared" si="11"/>
        <v>43849</v>
      </c>
      <c r="DD8" s="189">
        <f t="shared" si="11"/>
        <v>43850</v>
      </c>
      <c r="DE8" s="189">
        <f t="shared" si="11"/>
        <v>43851</v>
      </c>
      <c r="DF8" s="189">
        <f t="shared" si="11"/>
        <v>43852</v>
      </c>
      <c r="DG8" s="189">
        <f t="shared" si="11"/>
        <v>43853</v>
      </c>
      <c r="DH8" s="189">
        <f t="shared" si="11"/>
        <v>43854</v>
      </c>
      <c r="DI8" s="189">
        <f t="shared" si="11"/>
        <v>43855</v>
      </c>
      <c r="DJ8" s="189">
        <f t="shared" si="11"/>
        <v>43856</v>
      </c>
      <c r="DK8" s="189">
        <f t="shared" si="11"/>
        <v>43857</v>
      </c>
      <c r="DL8" s="189">
        <f t="shared" si="11"/>
        <v>43858</v>
      </c>
      <c r="DM8" s="189">
        <f t="shared" si="11"/>
        <v>43859</v>
      </c>
      <c r="DN8" s="189">
        <f t="shared" si="11"/>
        <v>43860</v>
      </c>
      <c r="DO8" s="448">
        <f t="shared" si="11"/>
        <v>43861</v>
      </c>
      <c r="DP8" s="456"/>
      <c r="DQ8" s="457"/>
      <c r="DR8" s="822"/>
      <c r="DS8" s="278" t="s">
        <v>69</v>
      </c>
      <c r="DT8" s="525">
        <f t="shared" ref="DT8:EX8" si="12">IF((TEXT(DT7,"AAAA"))=AY,DT7,"")</f>
        <v>43831</v>
      </c>
      <c r="DU8" s="526">
        <f t="shared" si="12"/>
        <v>43832</v>
      </c>
      <c r="DV8" s="526">
        <f t="shared" si="12"/>
        <v>43833</v>
      </c>
      <c r="DW8" s="526">
        <f t="shared" si="12"/>
        <v>43834</v>
      </c>
      <c r="DX8" s="526">
        <f t="shared" si="12"/>
        <v>43835</v>
      </c>
      <c r="DY8" s="526">
        <f t="shared" si="12"/>
        <v>43836</v>
      </c>
      <c r="DZ8" s="526">
        <f t="shared" si="12"/>
        <v>43837</v>
      </c>
      <c r="EA8" s="526">
        <f t="shared" si="12"/>
        <v>43838</v>
      </c>
      <c r="EB8" s="526">
        <f t="shared" si="12"/>
        <v>43839</v>
      </c>
      <c r="EC8" s="526">
        <f t="shared" si="12"/>
        <v>43840</v>
      </c>
      <c r="ED8" s="526">
        <f t="shared" si="12"/>
        <v>43841</v>
      </c>
      <c r="EE8" s="526">
        <f t="shared" si="12"/>
        <v>43842</v>
      </c>
      <c r="EF8" s="526">
        <f t="shared" si="12"/>
        <v>43843</v>
      </c>
      <c r="EG8" s="526">
        <f t="shared" si="12"/>
        <v>43844</v>
      </c>
      <c r="EH8" s="526">
        <f t="shared" si="12"/>
        <v>43845</v>
      </c>
      <c r="EI8" s="526">
        <f t="shared" si="12"/>
        <v>43846</v>
      </c>
      <c r="EJ8" s="526">
        <f t="shared" si="12"/>
        <v>43847</v>
      </c>
      <c r="EK8" s="526">
        <f t="shared" si="12"/>
        <v>43848</v>
      </c>
      <c r="EL8" s="526">
        <f t="shared" si="12"/>
        <v>43849</v>
      </c>
      <c r="EM8" s="526">
        <f t="shared" si="12"/>
        <v>43850</v>
      </c>
      <c r="EN8" s="526">
        <f t="shared" si="12"/>
        <v>43851</v>
      </c>
      <c r="EO8" s="526">
        <f t="shared" si="12"/>
        <v>43852</v>
      </c>
      <c r="EP8" s="526">
        <f t="shared" si="12"/>
        <v>43853</v>
      </c>
      <c r="EQ8" s="526">
        <f t="shared" si="12"/>
        <v>43854</v>
      </c>
      <c r="ER8" s="526">
        <f t="shared" si="12"/>
        <v>43855</v>
      </c>
      <c r="ES8" s="526">
        <f t="shared" si="12"/>
        <v>43856</v>
      </c>
      <c r="ET8" s="526">
        <f t="shared" si="12"/>
        <v>43857</v>
      </c>
      <c r="EU8" s="526">
        <f t="shared" si="12"/>
        <v>43858</v>
      </c>
      <c r="EV8" s="526">
        <f t="shared" si="12"/>
        <v>43859</v>
      </c>
      <c r="EW8" s="526">
        <f t="shared" si="12"/>
        <v>43860</v>
      </c>
      <c r="EX8" s="527">
        <f t="shared" si="12"/>
        <v>43861</v>
      </c>
      <c r="EY8" s="752"/>
      <c r="EZ8" s="742"/>
      <c r="FA8" s="757"/>
      <c r="FB8" s="749"/>
      <c r="FK8" s="745"/>
      <c r="FL8" s="745"/>
      <c r="FM8" s="848"/>
    </row>
    <row r="9" spans="2:172" ht="32.25" hidden="1" customHeight="1" x14ac:dyDescent="0.25">
      <c r="C9" s="772"/>
      <c r="D9" s="786"/>
      <c r="E9" s="105"/>
      <c r="F9" s="106"/>
      <c r="G9" s="106"/>
      <c r="H9" s="170"/>
      <c r="I9" s="780" t="s">
        <v>15</v>
      </c>
      <c r="J9" s="781"/>
      <c r="K9" s="766" t="s">
        <v>16</v>
      </c>
      <c r="L9" s="767"/>
      <c r="M9" s="766" t="s">
        <v>17</v>
      </c>
      <c r="N9" s="767"/>
      <c r="O9" s="766" t="s">
        <v>18</v>
      </c>
      <c r="P9" s="767"/>
      <c r="Q9" s="766" t="s">
        <v>19</v>
      </c>
      <c r="R9" s="767"/>
      <c r="S9" s="766" t="s">
        <v>20</v>
      </c>
      <c r="T9" s="767"/>
      <c r="U9" s="766" t="s">
        <v>21</v>
      </c>
      <c r="V9" s="832"/>
      <c r="W9" s="176"/>
      <c r="X9" s="179" t="str">
        <f>TEXT(X8,"GGG")</f>
        <v>Çar</v>
      </c>
      <c r="Y9" s="180" t="str">
        <f t="shared" ref="Y9:BB9" si="13">TEXT(Y8,"GGG")</f>
        <v>Per</v>
      </c>
      <c r="Z9" s="180" t="str">
        <f t="shared" si="13"/>
        <v>Cum</v>
      </c>
      <c r="AA9" s="180" t="str">
        <f t="shared" si="13"/>
        <v>Cmt</v>
      </c>
      <c r="AB9" s="180" t="str">
        <f t="shared" si="13"/>
        <v>Paz</v>
      </c>
      <c r="AC9" s="180" t="str">
        <f t="shared" si="13"/>
        <v>Pzt</v>
      </c>
      <c r="AD9" s="180" t="str">
        <f t="shared" si="13"/>
        <v>Sal</v>
      </c>
      <c r="AE9" s="180" t="str">
        <f t="shared" si="13"/>
        <v>Çar</v>
      </c>
      <c r="AF9" s="180" t="str">
        <f t="shared" si="13"/>
        <v>Per</v>
      </c>
      <c r="AG9" s="180" t="str">
        <f t="shared" si="13"/>
        <v>Cum</v>
      </c>
      <c r="AH9" s="180" t="str">
        <f t="shared" si="13"/>
        <v>Cmt</v>
      </c>
      <c r="AI9" s="180" t="str">
        <f t="shared" si="13"/>
        <v>Paz</v>
      </c>
      <c r="AJ9" s="180" t="str">
        <f t="shared" si="13"/>
        <v>Pzt</v>
      </c>
      <c r="AK9" s="180" t="str">
        <f t="shared" si="13"/>
        <v>Sal</v>
      </c>
      <c r="AL9" s="180" t="str">
        <f t="shared" si="13"/>
        <v>Çar</v>
      </c>
      <c r="AM9" s="180" t="str">
        <f t="shared" si="13"/>
        <v>Per</v>
      </c>
      <c r="AN9" s="180" t="str">
        <f t="shared" si="13"/>
        <v>Cum</v>
      </c>
      <c r="AO9" s="180" t="str">
        <f t="shared" si="13"/>
        <v>Cmt</v>
      </c>
      <c r="AP9" s="180" t="str">
        <f t="shared" si="13"/>
        <v>Paz</v>
      </c>
      <c r="AQ9" s="180" t="str">
        <f t="shared" si="13"/>
        <v>Pzt</v>
      </c>
      <c r="AR9" s="180" t="str">
        <f t="shared" si="13"/>
        <v>Sal</v>
      </c>
      <c r="AS9" s="180" t="str">
        <f t="shared" si="13"/>
        <v>Çar</v>
      </c>
      <c r="AT9" s="180" t="str">
        <f t="shared" si="13"/>
        <v>Per</v>
      </c>
      <c r="AU9" s="180" t="str">
        <f t="shared" si="13"/>
        <v>Cum</v>
      </c>
      <c r="AV9" s="180" t="str">
        <f t="shared" si="13"/>
        <v>Cmt</v>
      </c>
      <c r="AW9" s="180" t="str">
        <f t="shared" si="13"/>
        <v>Paz</v>
      </c>
      <c r="AX9" s="180" t="str">
        <f t="shared" si="13"/>
        <v>Pzt</v>
      </c>
      <c r="AY9" s="180" t="str">
        <f t="shared" si="13"/>
        <v>Sal</v>
      </c>
      <c r="AZ9" s="180" t="str">
        <f t="shared" si="13"/>
        <v>Çar</v>
      </c>
      <c r="BA9" s="180" t="str">
        <f t="shared" si="13"/>
        <v>Per</v>
      </c>
      <c r="BB9" s="181" t="str">
        <f t="shared" si="13"/>
        <v>Cum</v>
      </c>
      <c r="BC9" s="177"/>
      <c r="BD9" s="648" t="str">
        <f>TEXT(BD8,"GGG")</f>
        <v>Çar</v>
      </c>
      <c r="BE9" s="649" t="str">
        <f t="shared" ref="BE9:CH9" si="14">TEXT(BE8,"GGG")</f>
        <v>Per</v>
      </c>
      <c r="BF9" s="649" t="str">
        <f t="shared" si="14"/>
        <v>Cum</v>
      </c>
      <c r="BG9" s="649" t="str">
        <f t="shared" si="14"/>
        <v>Cmt</v>
      </c>
      <c r="BH9" s="649" t="str">
        <f t="shared" si="14"/>
        <v>Paz</v>
      </c>
      <c r="BI9" s="649" t="str">
        <f t="shared" si="14"/>
        <v>Pzt</v>
      </c>
      <c r="BJ9" s="649" t="str">
        <f t="shared" si="14"/>
        <v>Sal</v>
      </c>
      <c r="BK9" s="649" t="str">
        <f t="shared" si="14"/>
        <v>Çar</v>
      </c>
      <c r="BL9" s="649" t="str">
        <f t="shared" si="14"/>
        <v>Per</v>
      </c>
      <c r="BM9" s="649" t="str">
        <f t="shared" si="14"/>
        <v>Cum</v>
      </c>
      <c r="BN9" s="649" t="str">
        <f t="shared" si="14"/>
        <v>Cmt</v>
      </c>
      <c r="BO9" s="649" t="str">
        <f t="shared" si="14"/>
        <v>Paz</v>
      </c>
      <c r="BP9" s="649" t="str">
        <f t="shared" si="14"/>
        <v>Pzt</v>
      </c>
      <c r="BQ9" s="649" t="str">
        <f t="shared" si="14"/>
        <v>Sal</v>
      </c>
      <c r="BR9" s="649" t="str">
        <f t="shared" si="14"/>
        <v>Çar</v>
      </c>
      <c r="BS9" s="649" t="str">
        <f t="shared" si="14"/>
        <v>Per</v>
      </c>
      <c r="BT9" s="649" t="str">
        <f t="shared" si="14"/>
        <v>Cum</v>
      </c>
      <c r="BU9" s="649" t="str">
        <f t="shared" si="14"/>
        <v>Cmt</v>
      </c>
      <c r="BV9" s="649" t="str">
        <f t="shared" si="14"/>
        <v>Paz</v>
      </c>
      <c r="BW9" s="649" t="str">
        <f t="shared" si="14"/>
        <v>Pzt</v>
      </c>
      <c r="BX9" s="649" t="str">
        <f t="shared" si="14"/>
        <v>Sal</v>
      </c>
      <c r="BY9" s="649" t="str">
        <f t="shared" si="14"/>
        <v>Çar</v>
      </c>
      <c r="BZ9" s="649" t="str">
        <f t="shared" si="14"/>
        <v>Per</v>
      </c>
      <c r="CA9" s="649" t="str">
        <f t="shared" si="14"/>
        <v>Cum</v>
      </c>
      <c r="CB9" s="649" t="str">
        <f t="shared" si="14"/>
        <v>Cmt</v>
      </c>
      <c r="CC9" s="649" t="str">
        <f t="shared" si="14"/>
        <v>Paz</v>
      </c>
      <c r="CD9" s="649" t="str">
        <f t="shared" si="14"/>
        <v>Pzt</v>
      </c>
      <c r="CE9" s="649" t="str">
        <f t="shared" si="14"/>
        <v>Sal</v>
      </c>
      <c r="CF9" s="649" t="str">
        <f t="shared" si="14"/>
        <v>Çar</v>
      </c>
      <c r="CG9" s="649" t="str">
        <f t="shared" si="14"/>
        <v>Per</v>
      </c>
      <c r="CH9" s="650" t="str">
        <f t="shared" si="14"/>
        <v>Cum</v>
      </c>
      <c r="CI9" s="177"/>
      <c r="CJ9" s="178"/>
      <c r="CK9" s="179" t="str">
        <f>TEXT(CK8,"GGG")</f>
        <v>Çar</v>
      </c>
      <c r="CL9" s="180" t="str">
        <f t="shared" ref="CL9:DO9" si="15">TEXT(CL8,"GGG")</f>
        <v>Per</v>
      </c>
      <c r="CM9" s="180" t="str">
        <f t="shared" si="15"/>
        <v>Cum</v>
      </c>
      <c r="CN9" s="180" t="str">
        <f t="shared" si="15"/>
        <v>Cmt</v>
      </c>
      <c r="CO9" s="180" t="str">
        <f t="shared" si="15"/>
        <v>Paz</v>
      </c>
      <c r="CP9" s="180" t="str">
        <f t="shared" si="15"/>
        <v>Pzt</v>
      </c>
      <c r="CQ9" s="180" t="str">
        <f t="shared" si="15"/>
        <v>Sal</v>
      </c>
      <c r="CR9" s="180" t="str">
        <f t="shared" si="15"/>
        <v>Çar</v>
      </c>
      <c r="CS9" s="180" t="str">
        <f t="shared" si="15"/>
        <v>Per</v>
      </c>
      <c r="CT9" s="180" t="str">
        <f t="shared" si="15"/>
        <v>Cum</v>
      </c>
      <c r="CU9" s="180" t="str">
        <f t="shared" si="15"/>
        <v>Cmt</v>
      </c>
      <c r="CV9" s="180" t="str">
        <f t="shared" si="15"/>
        <v>Paz</v>
      </c>
      <c r="CW9" s="180" t="str">
        <f t="shared" si="15"/>
        <v>Pzt</v>
      </c>
      <c r="CX9" s="180" t="str">
        <f t="shared" si="15"/>
        <v>Sal</v>
      </c>
      <c r="CY9" s="180" t="str">
        <f t="shared" si="15"/>
        <v>Çar</v>
      </c>
      <c r="CZ9" s="180" t="str">
        <f t="shared" si="15"/>
        <v>Per</v>
      </c>
      <c r="DA9" s="180" t="str">
        <f t="shared" si="15"/>
        <v>Cum</v>
      </c>
      <c r="DB9" s="180" t="str">
        <f t="shared" si="15"/>
        <v>Cmt</v>
      </c>
      <c r="DC9" s="180" t="str">
        <f t="shared" si="15"/>
        <v>Paz</v>
      </c>
      <c r="DD9" s="180" t="str">
        <f t="shared" si="15"/>
        <v>Pzt</v>
      </c>
      <c r="DE9" s="180" t="str">
        <f t="shared" si="15"/>
        <v>Sal</v>
      </c>
      <c r="DF9" s="180" t="str">
        <f t="shared" si="15"/>
        <v>Çar</v>
      </c>
      <c r="DG9" s="180" t="str">
        <f t="shared" si="15"/>
        <v>Per</v>
      </c>
      <c r="DH9" s="180" t="str">
        <f t="shared" si="15"/>
        <v>Cum</v>
      </c>
      <c r="DI9" s="180" t="str">
        <f t="shared" si="15"/>
        <v>Cmt</v>
      </c>
      <c r="DJ9" s="180" t="str">
        <f t="shared" si="15"/>
        <v>Paz</v>
      </c>
      <c r="DK9" s="180" t="str">
        <f t="shared" si="15"/>
        <v>Pzt</v>
      </c>
      <c r="DL9" s="180" t="str">
        <f t="shared" si="15"/>
        <v>Sal</v>
      </c>
      <c r="DM9" s="180" t="str">
        <f t="shared" si="15"/>
        <v>Çar</v>
      </c>
      <c r="DN9" s="180" t="str">
        <f t="shared" si="15"/>
        <v>Per</v>
      </c>
      <c r="DO9" s="449" t="str">
        <f t="shared" si="15"/>
        <v>Cum</v>
      </c>
      <c r="DP9" s="458"/>
      <c r="DQ9" s="459"/>
      <c r="DR9" s="822"/>
      <c r="DS9" s="279"/>
      <c r="DT9" s="194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195"/>
      <c r="EG9" s="195"/>
      <c r="EH9" s="195"/>
      <c r="EI9" s="195"/>
      <c r="EJ9" s="195"/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6"/>
      <c r="EY9" s="752"/>
      <c r="EZ9" s="742"/>
      <c r="FA9" s="757"/>
      <c r="FB9" s="749"/>
      <c r="FK9" s="745"/>
      <c r="FL9" s="745"/>
      <c r="FM9" s="848"/>
    </row>
    <row r="10" spans="2:172" ht="38.25" hidden="1" customHeight="1" x14ac:dyDescent="0.25">
      <c r="C10" s="772"/>
      <c r="D10" s="786"/>
      <c r="E10" s="105"/>
      <c r="F10" s="106"/>
      <c r="G10" s="106"/>
      <c r="H10" s="170"/>
      <c r="I10" s="426" t="str">
        <f>I9&amp;"GÜNDÜZ"</f>
        <v>PztGÜNDÜZ</v>
      </c>
      <c r="J10" s="427" t="str">
        <f>I9&amp;"GECE"</f>
        <v>PztGECE</v>
      </c>
      <c r="K10" s="428" t="str">
        <f>K9&amp;"GÜNDÜZ"</f>
        <v>SalGÜNDÜZ</v>
      </c>
      <c r="L10" s="429" t="str">
        <f>K9&amp;"GECE"</f>
        <v>SalGECE</v>
      </c>
      <c r="M10" s="428" t="str">
        <f>M9&amp;"GÜNDÜZ"</f>
        <v>ÇarGÜNDÜZ</v>
      </c>
      <c r="N10" s="429" t="str">
        <f>M9&amp;"GECE"</f>
        <v>ÇarGECE</v>
      </c>
      <c r="O10" s="428" t="str">
        <f>O9&amp;"GÜNDÜZ"</f>
        <v>PerGÜNDÜZ</v>
      </c>
      <c r="P10" s="429" t="str">
        <f>O9&amp;"GECE"</f>
        <v>PerGECE</v>
      </c>
      <c r="Q10" s="428" t="str">
        <f>Q9&amp;"GÜNDÜZ"</f>
        <v>CumGÜNDÜZ</v>
      </c>
      <c r="R10" s="429" t="str">
        <f>Q9&amp;"GECE"</f>
        <v>CumGECE</v>
      </c>
      <c r="S10" s="428" t="str">
        <f>S9&amp;S11</f>
        <v>CmtGÜNDÜZ</v>
      </c>
      <c r="T10" s="429" t="str">
        <f>S9&amp;T11</f>
        <v>CmtGECE</v>
      </c>
      <c r="U10" s="428" t="str">
        <f>U9&amp;U11</f>
        <v>PazGÜNDÜZ</v>
      </c>
      <c r="V10" s="430" t="str">
        <f>U9&amp;V11</f>
        <v>PazGECE</v>
      </c>
      <c r="W10" s="109"/>
      <c r="X10" s="112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6"/>
      <c r="BC10" s="110"/>
      <c r="BD10" s="642"/>
      <c r="BE10" s="651"/>
      <c r="BF10" s="651"/>
      <c r="BG10" s="651"/>
      <c r="BH10" s="651"/>
      <c r="BI10" s="651"/>
      <c r="BJ10" s="651"/>
      <c r="BK10" s="651"/>
      <c r="BL10" s="651"/>
      <c r="BM10" s="651"/>
      <c r="BN10" s="651"/>
      <c r="BO10" s="651"/>
      <c r="BP10" s="651"/>
      <c r="BQ10" s="651"/>
      <c r="BR10" s="651"/>
      <c r="BS10" s="651"/>
      <c r="BT10" s="651"/>
      <c r="BU10" s="651"/>
      <c r="BV10" s="651"/>
      <c r="BW10" s="651"/>
      <c r="BX10" s="651"/>
      <c r="BY10" s="651"/>
      <c r="BZ10" s="651"/>
      <c r="CA10" s="651"/>
      <c r="CB10" s="651"/>
      <c r="CC10" s="651"/>
      <c r="CD10" s="651"/>
      <c r="CE10" s="651"/>
      <c r="CF10" s="651"/>
      <c r="CG10" s="651"/>
      <c r="CH10" s="652"/>
      <c r="CI10" s="110"/>
      <c r="CJ10" s="119"/>
      <c r="CK10" s="124" t="str">
        <f t="shared" ref="CK10:CL10" si="16">CK9&amp;"GÜNDÜZ"</f>
        <v>ÇarGÜNDÜZ</v>
      </c>
      <c r="CL10" s="121" t="str">
        <f t="shared" si="16"/>
        <v>PerGÜNDÜZ</v>
      </c>
      <c r="CM10" s="121" t="str">
        <f>CM9&amp;"GÜNDÜZ"</f>
        <v>CumGÜNDÜZ</v>
      </c>
      <c r="CN10" s="121" t="str">
        <f t="shared" ref="CN10:DO10" si="17">CN9&amp;"GÜNDÜZ"</f>
        <v>CmtGÜNDÜZ</v>
      </c>
      <c r="CO10" s="121" t="str">
        <f t="shared" si="17"/>
        <v>PazGÜNDÜZ</v>
      </c>
      <c r="CP10" s="121" t="str">
        <f t="shared" si="17"/>
        <v>PztGÜNDÜZ</v>
      </c>
      <c r="CQ10" s="121" t="str">
        <f t="shared" si="17"/>
        <v>SalGÜNDÜZ</v>
      </c>
      <c r="CR10" s="121" t="str">
        <f t="shared" si="17"/>
        <v>ÇarGÜNDÜZ</v>
      </c>
      <c r="CS10" s="121" t="str">
        <f t="shared" si="17"/>
        <v>PerGÜNDÜZ</v>
      </c>
      <c r="CT10" s="121" t="str">
        <f t="shared" si="17"/>
        <v>CumGÜNDÜZ</v>
      </c>
      <c r="CU10" s="121" t="str">
        <f t="shared" si="17"/>
        <v>CmtGÜNDÜZ</v>
      </c>
      <c r="CV10" s="121" t="str">
        <f t="shared" si="17"/>
        <v>PazGÜNDÜZ</v>
      </c>
      <c r="CW10" s="121" t="str">
        <f t="shared" si="17"/>
        <v>PztGÜNDÜZ</v>
      </c>
      <c r="CX10" s="121" t="str">
        <f t="shared" si="17"/>
        <v>SalGÜNDÜZ</v>
      </c>
      <c r="CY10" s="121" t="str">
        <f t="shared" si="17"/>
        <v>ÇarGÜNDÜZ</v>
      </c>
      <c r="CZ10" s="121" t="str">
        <f t="shared" si="17"/>
        <v>PerGÜNDÜZ</v>
      </c>
      <c r="DA10" s="121" t="str">
        <f t="shared" si="17"/>
        <v>CumGÜNDÜZ</v>
      </c>
      <c r="DB10" s="121" t="str">
        <f t="shared" si="17"/>
        <v>CmtGÜNDÜZ</v>
      </c>
      <c r="DC10" s="121" t="str">
        <f t="shared" si="17"/>
        <v>PazGÜNDÜZ</v>
      </c>
      <c r="DD10" s="121" t="str">
        <f t="shared" si="17"/>
        <v>PztGÜNDÜZ</v>
      </c>
      <c r="DE10" s="121" t="str">
        <f t="shared" si="17"/>
        <v>SalGÜNDÜZ</v>
      </c>
      <c r="DF10" s="121" t="str">
        <f t="shared" si="17"/>
        <v>ÇarGÜNDÜZ</v>
      </c>
      <c r="DG10" s="121" t="str">
        <f t="shared" si="17"/>
        <v>PerGÜNDÜZ</v>
      </c>
      <c r="DH10" s="121" t="str">
        <f t="shared" si="17"/>
        <v>CumGÜNDÜZ</v>
      </c>
      <c r="DI10" s="121" t="str">
        <f t="shared" si="17"/>
        <v>CmtGÜNDÜZ</v>
      </c>
      <c r="DJ10" s="121" t="str">
        <f t="shared" si="17"/>
        <v>PazGÜNDÜZ</v>
      </c>
      <c r="DK10" s="121" t="str">
        <f t="shared" si="17"/>
        <v>PztGÜNDÜZ</v>
      </c>
      <c r="DL10" s="121" t="str">
        <f t="shared" si="17"/>
        <v>SalGÜNDÜZ</v>
      </c>
      <c r="DM10" s="121" t="str">
        <f t="shared" si="17"/>
        <v>ÇarGÜNDÜZ</v>
      </c>
      <c r="DN10" s="121" t="str">
        <f t="shared" si="17"/>
        <v>PerGÜNDÜZ</v>
      </c>
      <c r="DO10" s="450" t="str">
        <f t="shared" si="17"/>
        <v>CumGÜNDÜZ</v>
      </c>
      <c r="DP10" s="458"/>
      <c r="DQ10" s="459"/>
      <c r="DR10" s="822"/>
      <c r="DS10" s="279"/>
      <c r="DT10" s="197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9"/>
      <c r="EY10" s="752"/>
      <c r="EZ10" s="742"/>
      <c r="FA10" s="757"/>
      <c r="FB10" s="749"/>
      <c r="FK10" s="745"/>
      <c r="FL10" s="745"/>
      <c r="FM10" s="848"/>
    </row>
    <row r="11" spans="2:172" ht="36.75" customHeight="1" thickBot="1" x14ac:dyDescent="0.3">
      <c r="C11" s="773"/>
      <c r="D11" s="787"/>
      <c r="E11" s="150" t="s">
        <v>44</v>
      </c>
      <c r="F11" s="273" t="s">
        <v>32</v>
      </c>
      <c r="G11" s="151" t="s">
        <v>33</v>
      </c>
      <c r="H11" s="171" t="s">
        <v>35</v>
      </c>
      <c r="I11" s="431" t="s">
        <v>61</v>
      </c>
      <c r="J11" s="432" t="s">
        <v>62</v>
      </c>
      <c r="K11" s="433" t="s">
        <v>61</v>
      </c>
      <c r="L11" s="434" t="s">
        <v>62</v>
      </c>
      <c r="M11" s="433" t="s">
        <v>61</v>
      </c>
      <c r="N11" s="434" t="s">
        <v>62</v>
      </c>
      <c r="O11" s="433" t="s">
        <v>61</v>
      </c>
      <c r="P11" s="434" t="s">
        <v>62</v>
      </c>
      <c r="Q11" s="433" t="s">
        <v>61</v>
      </c>
      <c r="R11" s="434" t="s">
        <v>62</v>
      </c>
      <c r="S11" s="433" t="s">
        <v>61</v>
      </c>
      <c r="T11" s="434" t="s">
        <v>62</v>
      </c>
      <c r="U11" s="433" t="s">
        <v>61</v>
      </c>
      <c r="V11" s="435" t="s">
        <v>62</v>
      </c>
      <c r="W11" s="152"/>
      <c r="X11" s="153" t="str">
        <f>IF(X9="CMT","",IF(X9="PAZ","",X9&amp;"GECE"))</f>
        <v>ÇarGECE</v>
      </c>
      <c r="Y11" s="153" t="str">
        <f t="shared" ref="Y11:BB11" si="18">IF(Y9="CMT","",IF(Y9="PAZ","",Y9&amp;"GECE"))</f>
        <v>PerGECE</v>
      </c>
      <c r="Z11" s="153" t="str">
        <f t="shared" si="18"/>
        <v>CumGECE</v>
      </c>
      <c r="AA11" s="153" t="str">
        <f t="shared" si="18"/>
        <v/>
      </c>
      <c r="AB11" s="153" t="str">
        <f t="shared" si="18"/>
        <v/>
      </c>
      <c r="AC11" s="153" t="str">
        <f t="shared" si="18"/>
        <v>PztGECE</v>
      </c>
      <c r="AD11" s="153" t="str">
        <f t="shared" si="18"/>
        <v>SalGECE</v>
      </c>
      <c r="AE11" s="153" t="str">
        <f t="shared" si="18"/>
        <v>ÇarGECE</v>
      </c>
      <c r="AF11" s="153" t="str">
        <f t="shared" si="18"/>
        <v>PerGECE</v>
      </c>
      <c r="AG11" s="153" t="str">
        <f t="shared" si="18"/>
        <v>CumGECE</v>
      </c>
      <c r="AH11" s="153" t="str">
        <f t="shared" si="18"/>
        <v/>
      </c>
      <c r="AI11" s="153" t="str">
        <f t="shared" si="18"/>
        <v/>
      </c>
      <c r="AJ11" s="153" t="str">
        <f t="shared" si="18"/>
        <v>PztGECE</v>
      </c>
      <c r="AK11" s="153" t="str">
        <f t="shared" si="18"/>
        <v>SalGECE</v>
      </c>
      <c r="AL11" s="153" t="str">
        <f t="shared" si="18"/>
        <v>ÇarGECE</v>
      </c>
      <c r="AM11" s="153" t="str">
        <f t="shared" si="18"/>
        <v>PerGECE</v>
      </c>
      <c r="AN11" s="153" t="str">
        <f t="shared" si="18"/>
        <v>CumGECE</v>
      </c>
      <c r="AO11" s="153" t="str">
        <f t="shared" si="18"/>
        <v/>
      </c>
      <c r="AP11" s="153" t="str">
        <f t="shared" si="18"/>
        <v/>
      </c>
      <c r="AQ11" s="153" t="str">
        <f t="shared" si="18"/>
        <v>PztGECE</v>
      </c>
      <c r="AR11" s="153" t="str">
        <f t="shared" si="18"/>
        <v>SalGECE</v>
      </c>
      <c r="AS11" s="153" t="str">
        <f t="shared" si="18"/>
        <v>ÇarGECE</v>
      </c>
      <c r="AT11" s="153" t="str">
        <f t="shared" si="18"/>
        <v>PerGECE</v>
      </c>
      <c r="AU11" s="153" t="str">
        <f t="shared" si="18"/>
        <v>CumGECE</v>
      </c>
      <c r="AV11" s="153" t="str">
        <f t="shared" si="18"/>
        <v/>
      </c>
      <c r="AW11" s="153" t="str">
        <f t="shared" si="18"/>
        <v/>
      </c>
      <c r="AX11" s="153" t="str">
        <f t="shared" si="18"/>
        <v>PztGECE</v>
      </c>
      <c r="AY11" s="153" t="str">
        <f t="shared" si="18"/>
        <v>SalGECE</v>
      </c>
      <c r="AZ11" s="153" t="str">
        <f t="shared" si="18"/>
        <v>ÇarGECE</v>
      </c>
      <c r="BA11" s="153" t="str">
        <f t="shared" si="18"/>
        <v>PerGECE</v>
      </c>
      <c r="BB11" s="153" t="str">
        <f t="shared" si="18"/>
        <v>CumGECE</v>
      </c>
      <c r="BC11" s="156"/>
      <c r="BD11" s="653" t="str">
        <f>IF(BD9="CMT","",IF(BD9="PAZ","",BD9&amp;"GÜNDÜZ"))</f>
        <v>ÇarGÜNDÜZ</v>
      </c>
      <c r="BE11" s="654" t="str">
        <f t="shared" ref="BE11:CH11" si="19">IF(BE9="CMT","",IF(BE9="PAZ","",BE9&amp;"GÜNDÜZ"))</f>
        <v>PerGÜNDÜZ</v>
      </c>
      <c r="BF11" s="654" t="str">
        <f t="shared" si="19"/>
        <v>CumGÜNDÜZ</v>
      </c>
      <c r="BG11" s="654" t="str">
        <f t="shared" si="19"/>
        <v/>
      </c>
      <c r="BH11" s="654" t="str">
        <f t="shared" si="19"/>
        <v/>
      </c>
      <c r="BI11" s="654" t="str">
        <f t="shared" si="19"/>
        <v>PztGÜNDÜZ</v>
      </c>
      <c r="BJ11" s="654" t="str">
        <f t="shared" si="19"/>
        <v>SalGÜNDÜZ</v>
      </c>
      <c r="BK11" s="654" t="str">
        <f t="shared" si="19"/>
        <v>ÇarGÜNDÜZ</v>
      </c>
      <c r="BL11" s="654" t="str">
        <f t="shared" si="19"/>
        <v>PerGÜNDÜZ</v>
      </c>
      <c r="BM11" s="654" t="str">
        <f t="shared" si="19"/>
        <v>CumGÜNDÜZ</v>
      </c>
      <c r="BN11" s="654" t="str">
        <f t="shared" si="19"/>
        <v/>
      </c>
      <c r="BO11" s="654" t="str">
        <f t="shared" si="19"/>
        <v/>
      </c>
      <c r="BP11" s="654" t="str">
        <f t="shared" si="19"/>
        <v>PztGÜNDÜZ</v>
      </c>
      <c r="BQ11" s="654" t="str">
        <f t="shared" si="19"/>
        <v>SalGÜNDÜZ</v>
      </c>
      <c r="BR11" s="654" t="str">
        <f t="shared" si="19"/>
        <v>ÇarGÜNDÜZ</v>
      </c>
      <c r="BS11" s="654" t="str">
        <f t="shared" si="19"/>
        <v>PerGÜNDÜZ</v>
      </c>
      <c r="BT11" s="654" t="str">
        <f t="shared" si="19"/>
        <v>CumGÜNDÜZ</v>
      </c>
      <c r="BU11" s="654" t="str">
        <f t="shared" si="19"/>
        <v/>
      </c>
      <c r="BV11" s="654" t="str">
        <f t="shared" si="19"/>
        <v/>
      </c>
      <c r="BW11" s="654" t="str">
        <f t="shared" si="19"/>
        <v>PztGÜNDÜZ</v>
      </c>
      <c r="BX11" s="654" t="str">
        <f t="shared" si="19"/>
        <v>SalGÜNDÜZ</v>
      </c>
      <c r="BY11" s="654" t="str">
        <f t="shared" si="19"/>
        <v>ÇarGÜNDÜZ</v>
      </c>
      <c r="BZ11" s="654" t="str">
        <f t="shared" si="19"/>
        <v>PerGÜNDÜZ</v>
      </c>
      <c r="CA11" s="654" t="str">
        <f t="shared" si="19"/>
        <v>CumGÜNDÜZ</v>
      </c>
      <c r="CB11" s="654" t="str">
        <f t="shared" si="19"/>
        <v/>
      </c>
      <c r="CC11" s="654" t="str">
        <f t="shared" si="19"/>
        <v/>
      </c>
      <c r="CD11" s="654" t="str">
        <f t="shared" si="19"/>
        <v>PztGÜNDÜZ</v>
      </c>
      <c r="CE11" s="654" t="str">
        <f t="shared" si="19"/>
        <v>SalGÜNDÜZ</v>
      </c>
      <c r="CF11" s="654" t="str">
        <f t="shared" si="19"/>
        <v>ÇarGÜNDÜZ</v>
      </c>
      <c r="CG11" s="654" t="str">
        <f t="shared" si="19"/>
        <v>PerGÜNDÜZ</v>
      </c>
      <c r="CH11" s="655" t="str">
        <f t="shared" si="19"/>
        <v>CumGÜNDÜZ</v>
      </c>
      <c r="CI11" s="156"/>
      <c r="CJ11" s="157"/>
      <c r="CK11" s="158" t="str">
        <f>CK9&amp;"GECE"</f>
        <v>ÇarGECE</v>
      </c>
      <c r="CL11" s="159" t="str">
        <f t="shared" ref="CL11:DO11" si="20">CL9&amp;"GECE"</f>
        <v>PerGECE</v>
      </c>
      <c r="CM11" s="159" t="str">
        <f t="shared" si="20"/>
        <v>CumGECE</v>
      </c>
      <c r="CN11" s="159" t="str">
        <f t="shared" si="20"/>
        <v>CmtGECE</v>
      </c>
      <c r="CO11" s="159" t="str">
        <f t="shared" si="20"/>
        <v>PazGECE</v>
      </c>
      <c r="CP11" s="159" t="str">
        <f t="shared" si="20"/>
        <v>PztGECE</v>
      </c>
      <c r="CQ11" s="159" t="str">
        <f t="shared" si="20"/>
        <v>SalGECE</v>
      </c>
      <c r="CR11" s="159" t="str">
        <f t="shared" si="20"/>
        <v>ÇarGECE</v>
      </c>
      <c r="CS11" s="159" t="str">
        <f t="shared" si="20"/>
        <v>PerGECE</v>
      </c>
      <c r="CT11" s="159" t="str">
        <f t="shared" si="20"/>
        <v>CumGECE</v>
      </c>
      <c r="CU11" s="159" t="str">
        <f t="shared" si="20"/>
        <v>CmtGECE</v>
      </c>
      <c r="CV11" s="159" t="str">
        <f t="shared" si="20"/>
        <v>PazGECE</v>
      </c>
      <c r="CW11" s="159" t="str">
        <f t="shared" si="20"/>
        <v>PztGECE</v>
      </c>
      <c r="CX11" s="159" t="str">
        <f t="shared" si="20"/>
        <v>SalGECE</v>
      </c>
      <c r="CY11" s="159" t="str">
        <f t="shared" si="20"/>
        <v>ÇarGECE</v>
      </c>
      <c r="CZ11" s="159" t="str">
        <f t="shared" si="20"/>
        <v>PerGECE</v>
      </c>
      <c r="DA11" s="159" t="str">
        <f t="shared" si="20"/>
        <v>CumGECE</v>
      </c>
      <c r="DB11" s="159" t="str">
        <f t="shared" si="20"/>
        <v>CmtGECE</v>
      </c>
      <c r="DC11" s="159" t="str">
        <f t="shared" si="20"/>
        <v>PazGECE</v>
      </c>
      <c r="DD11" s="159" t="str">
        <f t="shared" si="20"/>
        <v>PztGECE</v>
      </c>
      <c r="DE11" s="159" t="str">
        <f t="shared" si="20"/>
        <v>SalGECE</v>
      </c>
      <c r="DF11" s="159" t="str">
        <f t="shared" si="20"/>
        <v>ÇarGECE</v>
      </c>
      <c r="DG11" s="159" t="str">
        <f t="shared" si="20"/>
        <v>PerGECE</v>
      </c>
      <c r="DH11" s="159" t="str">
        <f t="shared" si="20"/>
        <v>CumGECE</v>
      </c>
      <c r="DI11" s="159" t="str">
        <f t="shared" si="20"/>
        <v>CmtGECE</v>
      </c>
      <c r="DJ11" s="159" t="str">
        <f t="shared" si="20"/>
        <v>PazGECE</v>
      </c>
      <c r="DK11" s="159" t="str">
        <f t="shared" si="20"/>
        <v>PztGECE</v>
      </c>
      <c r="DL11" s="159" t="str">
        <f t="shared" si="20"/>
        <v>SalGECE</v>
      </c>
      <c r="DM11" s="159" t="str">
        <f t="shared" si="20"/>
        <v>ÇarGECE</v>
      </c>
      <c r="DN11" s="159" t="str">
        <f t="shared" si="20"/>
        <v>PerGECE</v>
      </c>
      <c r="DO11" s="451" t="str">
        <f t="shared" si="20"/>
        <v>CumGECE</v>
      </c>
      <c r="DP11" s="460"/>
      <c r="DQ11" s="461"/>
      <c r="DR11" s="823"/>
      <c r="DS11" s="280" t="s">
        <v>70</v>
      </c>
      <c r="DT11" s="200" t="str">
        <f>TEXT(DT8,"GGG")</f>
        <v>Çar</v>
      </c>
      <c r="DU11" s="201" t="str">
        <f t="shared" ref="DU11:EX11" si="21">TEXT(DU8,"GGG")</f>
        <v>Per</v>
      </c>
      <c r="DV11" s="201" t="str">
        <f t="shared" si="21"/>
        <v>Cum</v>
      </c>
      <c r="DW11" s="201" t="str">
        <f t="shared" si="21"/>
        <v>Cmt</v>
      </c>
      <c r="DX11" s="201" t="str">
        <f t="shared" si="21"/>
        <v>Paz</v>
      </c>
      <c r="DY11" s="201" t="str">
        <f t="shared" si="21"/>
        <v>Pzt</v>
      </c>
      <c r="DZ11" s="201" t="str">
        <f t="shared" si="21"/>
        <v>Sal</v>
      </c>
      <c r="EA11" s="201" t="str">
        <f t="shared" si="21"/>
        <v>Çar</v>
      </c>
      <c r="EB11" s="201" t="str">
        <f t="shared" si="21"/>
        <v>Per</v>
      </c>
      <c r="EC11" s="201" t="str">
        <f t="shared" si="21"/>
        <v>Cum</v>
      </c>
      <c r="ED11" s="201" t="str">
        <f t="shared" si="21"/>
        <v>Cmt</v>
      </c>
      <c r="EE11" s="201" t="str">
        <f t="shared" si="21"/>
        <v>Paz</v>
      </c>
      <c r="EF11" s="201" t="str">
        <f t="shared" si="21"/>
        <v>Pzt</v>
      </c>
      <c r="EG11" s="201" t="str">
        <f t="shared" si="21"/>
        <v>Sal</v>
      </c>
      <c r="EH11" s="201" t="str">
        <f t="shared" si="21"/>
        <v>Çar</v>
      </c>
      <c r="EI11" s="201" t="str">
        <f t="shared" si="21"/>
        <v>Per</v>
      </c>
      <c r="EJ11" s="201" t="str">
        <f t="shared" si="21"/>
        <v>Cum</v>
      </c>
      <c r="EK11" s="201" t="str">
        <f t="shared" si="21"/>
        <v>Cmt</v>
      </c>
      <c r="EL11" s="201" t="str">
        <f t="shared" si="21"/>
        <v>Paz</v>
      </c>
      <c r="EM11" s="201" t="str">
        <f t="shared" si="21"/>
        <v>Pzt</v>
      </c>
      <c r="EN11" s="201" t="str">
        <f t="shared" si="21"/>
        <v>Sal</v>
      </c>
      <c r="EO11" s="201" t="str">
        <f t="shared" si="21"/>
        <v>Çar</v>
      </c>
      <c r="EP11" s="201" t="str">
        <f t="shared" si="21"/>
        <v>Per</v>
      </c>
      <c r="EQ11" s="201" t="str">
        <f t="shared" si="21"/>
        <v>Cum</v>
      </c>
      <c r="ER11" s="201" t="str">
        <f t="shared" si="21"/>
        <v>Cmt</v>
      </c>
      <c r="ES11" s="201" t="str">
        <f t="shared" si="21"/>
        <v>Paz</v>
      </c>
      <c r="ET11" s="201" t="str">
        <f t="shared" si="21"/>
        <v>Pzt</v>
      </c>
      <c r="EU11" s="201" t="str">
        <f t="shared" si="21"/>
        <v>Sal</v>
      </c>
      <c r="EV11" s="201" t="str">
        <f t="shared" si="21"/>
        <v>Çar</v>
      </c>
      <c r="EW11" s="201" t="str">
        <f t="shared" si="21"/>
        <v>Per</v>
      </c>
      <c r="EX11" s="202" t="str">
        <f t="shared" si="21"/>
        <v>Cum</v>
      </c>
      <c r="EY11" s="753"/>
      <c r="EZ11" s="743"/>
      <c r="FA11" s="758"/>
      <c r="FB11" s="750"/>
      <c r="FH11" s="1" t="s">
        <v>3</v>
      </c>
      <c r="FI11" s="2">
        <v>1</v>
      </c>
      <c r="FK11" s="746"/>
      <c r="FL11" s="746"/>
      <c r="FM11" s="849"/>
    </row>
    <row r="12" spans="2:172" ht="20.25" customHeight="1" x14ac:dyDescent="0.25">
      <c r="B12" s="1">
        <v>1</v>
      </c>
      <c r="C12" s="203" t="str">
        <f t="shared" ref="C12:C31" si="22">IF(D12&lt;&gt;"",B12,"")</f>
        <v/>
      </c>
      <c r="D12" s="204"/>
      <c r="E12" s="205"/>
      <c r="F12" s="206"/>
      <c r="G12" s="206"/>
      <c r="H12" s="207"/>
      <c r="I12" s="225"/>
      <c r="J12" s="230"/>
      <c r="K12" s="237"/>
      <c r="L12" s="238"/>
      <c r="M12" s="237"/>
      <c r="N12" s="238"/>
      <c r="O12" s="237"/>
      <c r="P12" s="238"/>
      <c r="Q12" s="237"/>
      <c r="R12" s="238"/>
      <c r="S12" s="237"/>
      <c r="T12" s="238"/>
      <c r="U12" s="237"/>
      <c r="V12" s="244"/>
      <c r="W12" s="208"/>
      <c r="X12" s="514">
        <f>IF(DT$4="X",0,(IF(X$11="",0,(IF(AND(X$8&gt;=$F12,X$8&lt;=$G12),(IF(X$8&lt;&gt;"",HLOOKUP(X$11,$I$10:$V$31,$CJ12,0),0)),0)))))</f>
        <v>0</v>
      </c>
      <c r="Y12" s="514">
        <f t="shared" ref="Y12:Y18" si="23">IF(DU$4="X",0,(IF(Y$11="",0,(IF(AND(Y$8&gt;=$F12,Y$8&lt;=$G12),(IF(Y$8&lt;&gt;"",HLOOKUP(Y$11,$I$10:$V$31,$CJ12,0),0)),0)))))</f>
        <v>0</v>
      </c>
      <c r="Z12" s="514">
        <f t="shared" ref="Z12:Z18" si="24">IF(DV$4="X",0,(IF(Z$11="",0,(IF(AND(Z$8&gt;=$F12,Z$8&lt;=$G12),(IF(Z$8&lt;&gt;"",HLOOKUP(Z$11,$I$10:$V$31,$CJ12,0),0)),0)))))</f>
        <v>0</v>
      </c>
      <c r="AA12" s="514">
        <f t="shared" ref="AA12:AA18" si="25">IF(DW$4="X",0,(IF(AA$11="",0,(IF(AND(AA$8&gt;=$F12,AA$8&lt;=$G12),(IF(AA$8&lt;&gt;"",HLOOKUP(AA$11,$I$10:$V$31,$CJ12,0),0)),0)))))</f>
        <v>0</v>
      </c>
      <c r="AB12" s="514">
        <f t="shared" ref="AB12:AB18" si="26">IF(DX$4="X",0,(IF(AB$11="",0,(IF(AND(AB$8&gt;=$F12,AB$8&lt;=$G12),(IF(AB$8&lt;&gt;"",HLOOKUP(AB$11,$I$10:$V$31,$CJ12,0),0)),0)))))</f>
        <v>0</v>
      </c>
      <c r="AC12" s="514">
        <f t="shared" ref="AC12:AC18" si="27">IF(DY$4="X",0,(IF(AC$11="",0,(IF(AND(AC$8&gt;=$F12,AC$8&lt;=$G12),(IF(AC$8&lt;&gt;"",HLOOKUP(AC$11,$I$10:$V$31,$CJ12,0),0)),0)))))</f>
        <v>0</v>
      </c>
      <c r="AD12" s="514">
        <f t="shared" ref="AD12:AD18" si="28">IF(DZ$4="X",0,(IF(AD$11="",0,(IF(AND(AD$8&gt;=$F12,AD$8&lt;=$G12),(IF(AD$8&lt;&gt;"",HLOOKUP(AD$11,$I$10:$V$31,$CJ12,0),0)),0)))))</f>
        <v>0</v>
      </c>
      <c r="AE12" s="514">
        <f t="shared" ref="AE12:AE18" si="29">IF(EA$4="X",0,(IF(AE$11="",0,(IF(AND(AE$8&gt;=$F12,AE$8&lt;=$G12),(IF(AE$8&lt;&gt;"",HLOOKUP(AE$11,$I$10:$V$31,$CJ12,0),0)),0)))))</f>
        <v>0</v>
      </c>
      <c r="AF12" s="514">
        <f t="shared" ref="AF12:AF18" si="30">IF(EB$4="X",0,(IF(AF$11="",0,(IF(AND(AF$8&gt;=$F12,AF$8&lt;=$G12),(IF(AF$8&lt;&gt;"",HLOOKUP(AF$11,$I$10:$V$31,$CJ12,0),0)),0)))))</f>
        <v>0</v>
      </c>
      <c r="AG12" s="514">
        <f t="shared" ref="AG12:AG18" si="31">IF(EC$4="X",0,(IF(AG$11="",0,(IF(AND(AG$8&gt;=$F12,AG$8&lt;=$G12),(IF(AG$8&lt;&gt;"",HLOOKUP(AG$11,$I$10:$V$31,$CJ12,0),0)),0)))))</f>
        <v>0</v>
      </c>
      <c r="AH12" s="514">
        <f t="shared" ref="AH12:AH18" si="32">IF(ED$4="X",0,(IF(AH$11="",0,(IF(AND(AH$8&gt;=$F12,AH$8&lt;=$G12),(IF(AH$8&lt;&gt;"",HLOOKUP(AH$11,$I$10:$V$31,$CJ12,0),0)),0)))))</f>
        <v>0</v>
      </c>
      <c r="AI12" s="514">
        <f t="shared" ref="AI12:AI18" si="33">IF(EE$4="X",0,(IF(AI$11="",0,(IF(AND(AI$8&gt;=$F12,AI$8&lt;=$G12),(IF(AI$8&lt;&gt;"",HLOOKUP(AI$11,$I$10:$V$31,$CJ12,0),0)),0)))))</f>
        <v>0</v>
      </c>
      <c r="AJ12" s="514">
        <f t="shared" ref="AJ12:AJ18" si="34">IF(EF$4="X",0,(IF(AJ$11="",0,(IF(AND(AJ$8&gt;=$F12,AJ$8&lt;=$G12),(IF(AJ$8&lt;&gt;"",HLOOKUP(AJ$11,$I$10:$V$31,$CJ12,0),0)),0)))))</f>
        <v>0</v>
      </c>
      <c r="AK12" s="514">
        <f t="shared" ref="AK12:AK18" si="35">IF(EG$4="X",0,(IF(AK$11="",0,(IF(AND(AK$8&gt;=$F12,AK$8&lt;=$G12),(IF(AK$8&lt;&gt;"",HLOOKUP(AK$11,$I$10:$V$31,$CJ12,0),0)),0)))))</f>
        <v>0</v>
      </c>
      <c r="AL12" s="514">
        <f t="shared" ref="AL12:AL18" si="36">IF(EH$4="X",0,(IF(AL$11="",0,(IF(AND(AL$8&gt;=$F12,AL$8&lt;=$G12),(IF(AL$8&lt;&gt;"",HLOOKUP(AL$11,$I$10:$V$31,$CJ12,0),0)),0)))))</f>
        <v>0</v>
      </c>
      <c r="AM12" s="514">
        <f t="shared" ref="AM12:AM18" si="37">IF(EI$4="X",0,(IF(AM$11="",0,(IF(AND(AM$8&gt;=$F12,AM$8&lt;=$G12),(IF(AM$8&lt;&gt;"",HLOOKUP(AM$11,$I$10:$V$31,$CJ12,0),0)),0)))))</f>
        <v>0</v>
      </c>
      <c r="AN12" s="514">
        <f t="shared" ref="AN12:AN18" si="38">IF(EJ$4="X",0,(IF(AN$11="",0,(IF(AND(AN$8&gt;=$F12,AN$8&lt;=$G12),(IF(AN$8&lt;&gt;"",HLOOKUP(AN$11,$I$10:$V$31,$CJ12,0),0)),0)))))</f>
        <v>0</v>
      </c>
      <c r="AO12" s="514">
        <f t="shared" ref="AO12:AO18" si="39">IF(EK$4="X",0,(IF(AO$11="",0,(IF(AND(AO$8&gt;=$F12,AO$8&lt;=$G12),(IF(AO$8&lt;&gt;"",HLOOKUP(AO$11,$I$10:$V$31,$CJ12,0),0)),0)))))</f>
        <v>0</v>
      </c>
      <c r="AP12" s="514">
        <f t="shared" ref="AP12:AP18" si="40">IF(EL$4="X",0,(IF(AP$11="",0,(IF(AND(AP$8&gt;=$F12,AP$8&lt;=$G12),(IF(AP$8&lt;&gt;"",HLOOKUP(AP$11,$I$10:$V$31,$CJ12,0),0)),0)))))</f>
        <v>0</v>
      </c>
      <c r="AQ12" s="514">
        <f t="shared" ref="AQ12:AQ18" si="41">IF(EM$4="X",0,(IF(AQ$11="",0,(IF(AND(AQ$8&gt;=$F12,AQ$8&lt;=$G12),(IF(AQ$8&lt;&gt;"",HLOOKUP(AQ$11,$I$10:$V$31,$CJ12,0),0)),0)))))</f>
        <v>0</v>
      </c>
      <c r="AR12" s="514">
        <f t="shared" ref="AR12:AR18" si="42">IF(EN$4="X",0,(IF(AR$11="",0,(IF(AND(AR$8&gt;=$F12,AR$8&lt;=$G12),(IF(AR$8&lt;&gt;"",HLOOKUP(AR$11,$I$10:$V$31,$CJ12,0),0)),0)))))</f>
        <v>0</v>
      </c>
      <c r="AS12" s="514">
        <f t="shared" ref="AS12:AS18" si="43">IF(EO$4="X",0,(IF(AS$11="",0,(IF(AND(AS$8&gt;=$F12,AS$8&lt;=$G12),(IF(AS$8&lt;&gt;"",HLOOKUP(AS$11,$I$10:$V$31,$CJ12,0),0)),0)))))</f>
        <v>0</v>
      </c>
      <c r="AT12" s="514">
        <f t="shared" ref="AT12:AT18" si="44">IF(EP$4="X",0,(IF(AT$11="",0,(IF(AND(AT$8&gt;=$F12,AT$8&lt;=$G12),(IF(AT$8&lt;&gt;"",HLOOKUP(AT$11,$I$10:$V$31,$CJ12,0),0)),0)))))</f>
        <v>0</v>
      </c>
      <c r="AU12" s="514">
        <f t="shared" ref="AU12:AU18" si="45">IF(EQ$4="X",0,(IF(AU$11="",0,(IF(AND(AU$8&gt;=$F12,AU$8&lt;=$G12),(IF(AU$8&lt;&gt;"",HLOOKUP(AU$11,$I$10:$V$31,$CJ12,0),0)),0)))))</f>
        <v>0</v>
      </c>
      <c r="AV12" s="514">
        <f t="shared" ref="AV12:AV18" si="46">IF(ER$4="X",0,(IF(AV$11="",0,(IF(AND(AV$8&gt;=$F12,AV$8&lt;=$G12),(IF(AV$8&lt;&gt;"",HLOOKUP(AV$11,$I$10:$V$31,$CJ12,0),0)),0)))))</f>
        <v>0</v>
      </c>
      <c r="AW12" s="514">
        <f t="shared" ref="AW12:AW18" si="47">IF(ES$4="X",0,(IF(AW$11="",0,(IF(AND(AW$8&gt;=$F12,AW$8&lt;=$G12),(IF(AW$8&lt;&gt;"",HLOOKUP(AW$11,$I$10:$V$31,$CJ12,0),0)),0)))))</f>
        <v>0</v>
      </c>
      <c r="AX12" s="514">
        <f t="shared" ref="AX12:AX18" si="48">IF(ET$4="X",0,(IF(AX$11="",0,(IF(AND(AX$8&gt;=$F12,AX$8&lt;=$G12),(IF(AX$8&lt;&gt;"",HLOOKUP(AX$11,$I$10:$V$31,$CJ12,0),0)),0)))))</f>
        <v>0</v>
      </c>
      <c r="AY12" s="514">
        <f t="shared" ref="AY12:AY18" si="49">IF(EU$4="X",0,(IF(AY$11="",0,(IF(AND(AY$8&gt;=$F12,AY$8&lt;=$G12),(IF(AY$8&lt;&gt;"",HLOOKUP(AY$11,$I$10:$V$31,$CJ12,0),0)),0)))))</f>
        <v>0</v>
      </c>
      <c r="AZ12" s="514">
        <f t="shared" ref="AZ12:AZ18" si="50">IF(EV$4="X",0,(IF(AZ$11="",0,(IF(AND(AZ$8&gt;=$F12,AZ$8&lt;=$G12),(IF(AZ$8&lt;&gt;"",HLOOKUP(AZ$11,$I$10:$V$31,$CJ12,0),0)),0)))))</f>
        <v>0</v>
      </c>
      <c r="BA12" s="514">
        <f t="shared" ref="BA12:BA18" si="51">IF(EW$4="X",0,(IF(BA$11="",0,(IF(AND(BA$8&gt;=$F12,BA$8&lt;=$G12),(IF(BA$8&lt;&gt;"",HLOOKUP(BA$11,$I$10:$V$31,$CJ12,0),0)),0)))))</f>
        <v>0</v>
      </c>
      <c r="BB12" s="515">
        <f t="shared" ref="BB12:BB18" si="52">IF(EX$4="X",0,(IF(BB$11="",0,(IF(AND(BB$8&gt;=$F12,BB$8&lt;=$G12),(IF(BB$8&lt;&gt;"",HLOOKUP(BB$11,$I$10:$V$31,$CJ12,0),0)),0)))))</f>
        <v>0</v>
      </c>
      <c r="BC12" s="663">
        <f>SUM(X12:BB12)</f>
        <v>0</v>
      </c>
      <c r="BD12" s="662">
        <f>IF(DT$4="X",0,(IF(BD$11="",0,(IF(AND(BD$8&gt;=$F12,BD$8&lt;=$G12),(IF(BD$8&lt;&gt;"",HLOOKUP(BD$11,$I$10:$V$31,$CJ12,0),0)),0)))))</f>
        <v>0</v>
      </c>
      <c r="BE12" s="656">
        <f t="shared" ref="BE12:BE18" si="53">IF(DU$4="X",0,(IF(BE$11="",0,(IF(AND(BE$8&gt;=$F12,BE$8&lt;=$G12),(IF(BE$8&lt;&gt;"",HLOOKUP(BE$11,$I$10:$V$31,$CJ12,0),0)),0)))))</f>
        <v>0</v>
      </c>
      <c r="BF12" s="656">
        <f t="shared" ref="BF12:BF18" si="54">IF(DV$4="X",0,(IF(BF$11="",0,(IF(AND(BF$8&gt;=$F12,BF$8&lt;=$G12),(IF(BF$8&lt;&gt;"",HLOOKUP(BF$11,$I$10:$V$31,$CJ12,0),0)),0)))))</f>
        <v>0</v>
      </c>
      <c r="BG12" s="656">
        <f t="shared" ref="BG12:BG18" si="55">IF(DW$4="X",0,(IF(BG$11="",0,(IF(AND(BG$8&gt;=$F12,BG$8&lt;=$G12),(IF(BG$8&lt;&gt;"",HLOOKUP(BG$11,$I$10:$V$31,$CJ12,0),0)),0)))))</f>
        <v>0</v>
      </c>
      <c r="BH12" s="656">
        <f t="shared" ref="BH12:BH18" si="56">IF(DX$4="X",0,(IF(BH$11="",0,(IF(AND(BH$8&gt;=$F12,BH$8&lt;=$G12),(IF(BH$8&lt;&gt;"",HLOOKUP(BH$11,$I$10:$V$31,$CJ12,0),0)),0)))))</f>
        <v>0</v>
      </c>
      <c r="BI12" s="656">
        <f t="shared" ref="BI12:BI18" si="57">IF(DY$4="X",0,(IF(BI$11="",0,(IF(AND(BI$8&gt;=$F12,BI$8&lt;=$G12),(IF(BI$8&lt;&gt;"",HLOOKUP(BI$11,$I$10:$V$31,$CJ12,0),0)),0)))))</f>
        <v>0</v>
      </c>
      <c r="BJ12" s="656">
        <f t="shared" ref="BJ12:BJ18" si="58">IF(DZ$4="X",0,(IF(BJ$11="",0,(IF(AND(BJ$8&gt;=$F12,BJ$8&lt;=$G12),(IF(BJ$8&lt;&gt;"",HLOOKUP(BJ$11,$I$10:$V$31,$CJ12,0),0)),0)))))</f>
        <v>0</v>
      </c>
      <c r="BK12" s="656">
        <f t="shared" ref="BK12:BK18" si="59">IF(EA$4="X",0,(IF(BK$11="",0,(IF(AND(BK$8&gt;=$F12,BK$8&lt;=$G12),(IF(BK$8&lt;&gt;"",HLOOKUP(BK$11,$I$10:$V$31,$CJ12,0),0)),0)))))</f>
        <v>0</v>
      </c>
      <c r="BL12" s="656">
        <f t="shared" ref="BL12:BL18" si="60">IF(EB$4="X",0,(IF(BL$11="",0,(IF(AND(BL$8&gt;=$F12,BL$8&lt;=$G12),(IF(BL$8&lt;&gt;"",HLOOKUP(BL$11,$I$10:$V$31,$CJ12,0),0)),0)))))</f>
        <v>0</v>
      </c>
      <c r="BM12" s="656">
        <f t="shared" ref="BM12:BM18" si="61">IF(EC$4="X",0,(IF(BM$11="",0,(IF(AND(BM$8&gt;=$F12,BM$8&lt;=$G12),(IF(BM$8&lt;&gt;"",HLOOKUP(BM$11,$I$10:$V$31,$CJ12,0),0)),0)))))</f>
        <v>0</v>
      </c>
      <c r="BN12" s="656">
        <f t="shared" ref="BN12:BN18" si="62">IF(ED$4="X",0,(IF(BN$11="",0,(IF(AND(BN$8&gt;=$F12,BN$8&lt;=$G12),(IF(BN$8&lt;&gt;"",HLOOKUP(BN$11,$I$10:$V$31,$CJ12,0),0)),0)))))</f>
        <v>0</v>
      </c>
      <c r="BO12" s="656">
        <f t="shared" ref="BO12:BO18" si="63">IF(EE$4="X",0,(IF(BO$11="",0,(IF(AND(BO$8&gt;=$F12,BO$8&lt;=$G12),(IF(BO$8&lt;&gt;"",HLOOKUP(BO$11,$I$10:$V$31,$CJ12,0),0)),0)))))</f>
        <v>0</v>
      </c>
      <c r="BP12" s="656">
        <f t="shared" ref="BP12:BP18" si="64">IF(EF$4="X",0,(IF(BP$11="",0,(IF(AND(BP$8&gt;=$F12,BP$8&lt;=$G12),(IF(BP$8&lt;&gt;"",HLOOKUP(BP$11,$I$10:$V$31,$CJ12,0),0)),0)))))</f>
        <v>0</v>
      </c>
      <c r="BQ12" s="656">
        <f t="shared" ref="BQ12:BQ18" si="65">IF(EG$4="X",0,(IF(BQ$11="",0,(IF(AND(BQ$8&gt;=$F12,BQ$8&lt;=$G12),(IF(BQ$8&lt;&gt;"",HLOOKUP(BQ$11,$I$10:$V$31,$CJ12,0),0)),0)))))</f>
        <v>0</v>
      </c>
      <c r="BR12" s="656">
        <f t="shared" ref="BR12:BR18" si="66">IF(EH$4="X",0,(IF(BR$11="",0,(IF(AND(BR$8&gt;=$F12,BR$8&lt;=$G12),(IF(BR$8&lt;&gt;"",HLOOKUP(BR$11,$I$10:$V$31,$CJ12,0),0)),0)))))</f>
        <v>0</v>
      </c>
      <c r="BS12" s="656">
        <f t="shared" ref="BS12:BS18" si="67">IF(EI$4="X",0,(IF(BS$11="",0,(IF(AND(BS$8&gt;=$F12,BS$8&lt;=$G12),(IF(BS$8&lt;&gt;"",HLOOKUP(BS$11,$I$10:$V$31,$CJ12,0),0)),0)))))</f>
        <v>0</v>
      </c>
      <c r="BT12" s="656">
        <f t="shared" ref="BT12:BT18" si="68">IF(EJ$4="X",0,(IF(BT$11="",0,(IF(AND(BT$8&gt;=$F12,BT$8&lt;=$G12),(IF(BT$8&lt;&gt;"",HLOOKUP(BT$11,$I$10:$V$31,$CJ12,0),0)),0)))))</f>
        <v>0</v>
      </c>
      <c r="BU12" s="656">
        <f t="shared" ref="BU12:BU18" si="69">IF(EK$4="X",0,(IF(BU$11="",0,(IF(AND(BU$8&gt;=$F12,BU$8&lt;=$G12),(IF(BU$8&lt;&gt;"",HLOOKUP(BU$11,$I$10:$V$31,$CJ12,0),0)),0)))))</f>
        <v>0</v>
      </c>
      <c r="BV12" s="656">
        <f t="shared" ref="BV12:BV18" si="70">IF(EL$4="X",0,(IF(BV$11="",0,(IF(AND(BV$8&gt;=$F12,BV$8&lt;=$G12),(IF(BV$8&lt;&gt;"",HLOOKUP(BV$11,$I$10:$V$31,$CJ12,0),0)),0)))))</f>
        <v>0</v>
      </c>
      <c r="BW12" s="656">
        <f t="shared" ref="BW12:BW18" si="71">IF(EM$4="X",0,(IF(BW$11="",0,(IF(AND(BW$8&gt;=$F12,BW$8&lt;=$G12),(IF(BW$8&lt;&gt;"",HLOOKUP(BW$11,$I$10:$V$31,$CJ12,0),0)),0)))))</f>
        <v>0</v>
      </c>
      <c r="BX12" s="656">
        <f t="shared" ref="BX12:BX18" si="72">IF(EN$4="X",0,(IF(BX$11="",0,(IF(AND(BX$8&gt;=$F12,BX$8&lt;=$G12),(IF(BX$8&lt;&gt;"",HLOOKUP(BX$11,$I$10:$V$31,$CJ12,0),0)),0)))))</f>
        <v>0</v>
      </c>
      <c r="BY12" s="656">
        <f t="shared" ref="BY12:BY18" si="73">IF(EO$4="X",0,(IF(BY$11="",0,(IF(AND(BY$8&gt;=$F12,BY$8&lt;=$G12),(IF(BY$8&lt;&gt;"",HLOOKUP(BY$11,$I$10:$V$31,$CJ12,0),0)),0)))))</f>
        <v>0</v>
      </c>
      <c r="BZ12" s="656">
        <f t="shared" ref="BZ12:BZ18" si="74">IF(EP$4="X",0,(IF(BZ$11="",0,(IF(AND(BZ$8&gt;=$F12,BZ$8&lt;=$G12),(IF(BZ$8&lt;&gt;"",HLOOKUP(BZ$11,$I$10:$V$31,$CJ12,0),0)),0)))))</f>
        <v>0</v>
      </c>
      <c r="CA12" s="656">
        <f t="shared" ref="CA12:CA18" si="75">IF(EQ$4="X",0,(IF(CA$11="",0,(IF(AND(CA$8&gt;=$F12,CA$8&lt;=$G12),(IF(CA$8&lt;&gt;"",HLOOKUP(CA$11,$I$10:$V$31,$CJ12,0),0)),0)))))</f>
        <v>0</v>
      </c>
      <c r="CB12" s="656">
        <f t="shared" ref="CB12:CB18" si="76">IF(ER$4="X",0,(IF(CB$11="",0,(IF(AND(CB$8&gt;=$F12,CB$8&lt;=$G12),(IF(CB$8&lt;&gt;"",HLOOKUP(CB$11,$I$10:$V$31,$CJ12,0),0)),0)))))</f>
        <v>0</v>
      </c>
      <c r="CC12" s="656">
        <f t="shared" ref="CC12:CC18" si="77">IF(ES$4="X",0,(IF(CC$11="",0,(IF(AND(CC$8&gt;=$F12,CC$8&lt;=$G12),(IF(CC$8&lt;&gt;"",HLOOKUP(CC$11,$I$10:$V$31,$CJ12,0),0)),0)))))</f>
        <v>0</v>
      </c>
      <c r="CD12" s="656">
        <f t="shared" ref="CD12:CD18" si="78">IF(ET$4="X",0,(IF(CD$11="",0,(IF(AND(CD$8&gt;=$F12,CD$8&lt;=$G12),(IF(CD$8&lt;&gt;"",HLOOKUP(CD$11,$I$10:$V$31,$CJ12,0),0)),0)))))</f>
        <v>0</v>
      </c>
      <c r="CE12" s="656">
        <f t="shared" ref="CE12:CE18" si="79">IF(EU$4="X",0,(IF(CE$11="",0,(IF(AND(CE$8&gt;=$F12,CE$8&lt;=$G12),(IF(CE$8&lt;&gt;"",HLOOKUP(CE$11,$I$10:$V$31,$CJ12,0),0)),0)))))</f>
        <v>0</v>
      </c>
      <c r="CF12" s="656">
        <f t="shared" ref="CF12:CF18" si="80">IF(EV$4="X",0,(IF(CF$11="",0,(IF(AND(CF$8&gt;=$F12,CF$8&lt;=$G12),(IF(CF$8&lt;&gt;"",HLOOKUP(CF$11,$I$10:$V$31,$CJ12,0),0)),0)))))</f>
        <v>0</v>
      </c>
      <c r="CG12" s="656">
        <f t="shared" ref="CG12:CG18" si="81">IF(EW$4="X",0,(IF(CG$11="",0,(IF(AND(CG$8&gt;=$F12,CG$8&lt;=$G12),(IF(CG$8&lt;&gt;"",HLOOKUP(CG$11,$I$10:$V$31,$CJ12,0),0)),0)))))</f>
        <v>0</v>
      </c>
      <c r="CH12" s="657">
        <f t="shared" ref="CH12:CH18" si="82">IF(EX$4="X",0,(IF(CH$11="",0,(IF(AND(CH$8&gt;=$F12,CH$8&lt;=$G12),(IF(CH$8&lt;&gt;"",HLOOKUP(CH$11,$I$10:$V$31,$CJ12,0),0)),0)))))</f>
        <v>0</v>
      </c>
      <c r="CI12" s="516">
        <f>SUM(BD12:CH12)</f>
        <v>0</v>
      </c>
      <c r="CJ12" s="517">
        <v>3</v>
      </c>
      <c r="CK12" s="509" t="str">
        <f>IF(DT$4="X",0,(IF(AND(CK$8&gt;=$F12,CK$8&lt;=$G12),(IF((ISERROR((IF(OR(CK$10="CmtGÜNDÜZ",CK$10="PazGÜNDÜZ"),(HLOOKUP(CK$10,$I$10:$V$31,$CJ12,0)),"")+IF(OR(CK$10="CmtGÜNDÜZ",CK$10="PazGÜNDÜZ"),(HLOOKUP(CK$11,$I$10:$V$31,$CJ12,0)),"")))),0,(IF(OR(CK$10="CmtGÜNDÜZ",CK$10="PazGÜNDÜZ"),(HLOOKUP(CK$10,$I$10:$V$31,$CJ12,0)),"")+IF(OR(CK$10="CmtGÜNDÜZ",CK$10="PazGÜNDÜZ"),(HLOOKUP(CK$11,$I$10:$V$31,$CJ12,0)),"")))),"")))</f>
        <v/>
      </c>
      <c r="CL12" s="509" t="str">
        <f t="shared" ref="CL12:CL18" si="83">IF(DU$4="X",0,(IF(AND(CL$8&gt;=$F12,CL$8&lt;=$G12),(IF((ISERROR((IF(OR(CL$10="CmtGÜNDÜZ",CL$10="PazGÜNDÜZ"),(HLOOKUP(CL$10,$I$10:$V$31,$CJ12,0)),"")+IF(OR(CL$10="CmtGÜNDÜZ",CL$10="PazGÜNDÜZ"),(HLOOKUP(CL$11,$I$10:$V$31,$CJ12,0)),"")))),0,(IF(OR(CL$10="CmtGÜNDÜZ",CL$10="PazGÜNDÜZ"),(HLOOKUP(CL$10,$I$10:$V$31,$CJ12,0)),"")+IF(OR(CL$10="CmtGÜNDÜZ",CL$10="PazGÜNDÜZ"),(HLOOKUP(CL$11,$I$10:$V$31,$CJ12,0)),"")))),"")))</f>
        <v/>
      </c>
      <c r="CM12" s="509" t="str">
        <f t="shared" ref="CM12:CM18" si="84">IF(DV$4="X",0,(IF(AND(CM$8&gt;=$F12,CM$8&lt;=$G12),(IF((ISERROR((IF(OR(CM$10="CmtGÜNDÜZ",CM$10="PazGÜNDÜZ"),(HLOOKUP(CM$10,$I$10:$V$31,$CJ12,0)),"")+IF(OR(CM$10="CmtGÜNDÜZ",CM$10="PazGÜNDÜZ"),(HLOOKUP(CM$11,$I$10:$V$31,$CJ12,0)),"")))),0,(IF(OR(CM$10="CmtGÜNDÜZ",CM$10="PazGÜNDÜZ"),(HLOOKUP(CM$10,$I$10:$V$31,$CJ12,0)),"")+IF(OR(CM$10="CmtGÜNDÜZ",CM$10="PazGÜNDÜZ"),(HLOOKUP(CM$11,$I$10:$V$31,$CJ12,0)),"")))),"")))</f>
        <v/>
      </c>
      <c r="CN12" s="509" t="str">
        <f>IF(DW$4="X",0,(IF(AND(CN$8&gt;=$F12,CN$8&lt;=$G12),(IF((ISERROR((IF(OR(CN$10="CmtGÜNDÜZ",CN$10="PazGÜNDÜZ"),(HLOOKUP(CN$10,$I$10:$V$31,$CJ12,0)),"")+IF(OR(CN$10="CmtGÜNDÜZ",CN$10="PazGÜNDÜZ"),(HLOOKUP(CN$11,$I$10:$V$31,$CJ12,0)),"")))),0,(IF(OR(CN$10="CmtGÜNDÜZ",CN$10="PazGÜNDÜZ"),(HLOOKUP(CN$10,$I$10:$V$31,$CJ12,0)),"")+IF(OR(CN$10="CmtGÜNDÜZ",CN$10="PazGÜNDÜZ"),(HLOOKUP(CN$11,$I$10:$V$31,$CJ12,0)),"")))),"")))</f>
        <v/>
      </c>
      <c r="CO12" s="509" t="str">
        <f t="shared" ref="CO12:CO18" si="85">IF(DX$4="X",0,(IF(AND(CO$8&gt;=$F12,CO$8&lt;=$G12),(IF((ISERROR((IF(OR(CO$10="CmtGÜNDÜZ",CO$10="PazGÜNDÜZ"),(HLOOKUP(CO$10,$I$10:$V$31,$CJ12,0)),"")+IF(OR(CO$10="CmtGÜNDÜZ",CO$10="PazGÜNDÜZ"),(HLOOKUP(CO$11,$I$10:$V$31,$CJ12,0)),"")))),0,(IF(OR(CO$10="CmtGÜNDÜZ",CO$10="PazGÜNDÜZ"),(HLOOKUP(CO$10,$I$10:$V$31,$CJ12,0)),"")+IF(OR(CO$10="CmtGÜNDÜZ",CO$10="PazGÜNDÜZ"),(HLOOKUP(CO$11,$I$10:$V$31,$CJ12,0)),"")))),"")))</f>
        <v/>
      </c>
      <c r="CP12" s="509" t="str">
        <f t="shared" ref="CP12:CP18" si="86">IF(DY$4="X",0,(IF(AND(CP$8&gt;=$F12,CP$8&lt;=$G12),(IF((ISERROR((IF(OR(CP$10="CmtGÜNDÜZ",CP$10="PazGÜNDÜZ"),(HLOOKUP(CP$10,$I$10:$V$31,$CJ12,0)),"")+IF(OR(CP$10="CmtGÜNDÜZ",CP$10="PazGÜNDÜZ"),(HLOOKUP(CP$11,$I$10:$V$31,$CJ12,0)),"")))),0,(IF(OR(CP$10="CmtGÜNDÜZ",CP$10="PazGÜNDÜZ"),(HLOOKUP(CP$10,$I$10:$V$31,$CJ12,0)),"")+IF(OR(CP$10="CmtGÜNDÜZ",CP$10="PazGÜNDÜZ"),(HLOOKUP(CP$11,$I$10:$V$31,$CJ12,0)),"")))),"")))</f>
        <v/>
      </c>
      <c r="CQ12" s="509" t="str">
        <f t="shared" ref="CQ12:CQ18" si="87">IF(DZ$4="X",0,(IF(AND(CQ$8&gt;=$F12,CQ$8&lt;=$G12),(IF((ISERROR((IF(OR(CQ$10="CmtGÜNDÜZ",CQ$10="PazGÜNDÜZ"),(HLOOKUP(CQ$10,$I$10:$V$31,$CJ12,0)),"")+IF(OR(CQ$10="CmtGÜNDÜZ",CQ$10="PazGÜNDÜZ"),(HLOOKUP(CQ$11,$I$10:$V$31,$CJ12,0)),"")))),0,(IF(OR(CQ$10="CmtGÜNDÜZ",CQ$10="PazGÜNDÜZ"),(HLOOKUP(CQ$10,$I$10:$V$31,$CJ12,0)),"")+IF(OR(CQ$10="CmtGÜNDÜZ",CQ$10="PazGÜNDÜZ"),(HLOOKUP(CQ$11,$I$10:$V$31,$CJ12,0)),"")))),"")))</f>
        <v/>
      </c>
      <c r="CR12" s="509" t="str">
        <f t="shared" ref="CR12:CR18" si="88">IF(EA$4="X",0,(IF(AND(CR$8&gt;=$F12,CR$8&lt;=$G12),(IF((ISERROR((IF(OR(CR$10="CmtGÜNDÜZ",CR$10="PazGÜNDÜZ"),(HLOOKUP(CR$10,$I$10:$V$31,$CJ12,0)),"")+IF(OR(CR$10="CmtGÜNDÜZ",CR$10="PazGÜNDÜZ"),(HLOOKUP(CR$11,$I$10:$V$31,$CJ12,0)),"")))),0,(IF(OR(CR$10="CmtGÜNDÜZ",CR$10="PazGÜNDÜZ"),(HLOOKUP(CR$10,$I$10:$V$31,$CJ12,0)),"")+IF(OR(CR$10="CmtGÜNDÜZ",CR$10="PazGÜNDÜZ"),(HLOOKUP(CR$11,$I$10:$V$31,$CJ12,0)),"")))),"")))</f>
        <v/>
      </c>
      <c r="CS12" s="509" t="str">
        <f t="shared" ref="CS12:CS18" si="89">IF(EB$4="X",0,(IF(AND(CS$8&gt;=$F12,CS$8&lt;=$G12),(IF((ISERROR((IF(OR(CS$10="CmtGÜNDÜZ",CS$10="PazGÜNDÜZ"),(HLOOKUP(CS$10,$I$10:$V$31,$CJ12,0)),"")+IF(OR(CS$10="CmtGÜNDÜZ",CS$10="PazGÜNDÜZ"),(HLOOKUP(CS$11,$I$10:$V$31,$CJ12,0)),"")))),0,(IF(OR(CS$10="CmtGÜNDÜZ",CS$10="PazGÜNDÜZ"),(HLOOKUP(CS$10,$I$10:$V$31,$CJ12,0)),"")+IF(OR(CS$10="CmtGÜNDÜZ",CS$10="PazGÜNDÜZ"),(HLOOKUP(CS$11,$I$10:$V$31,$CJ12,0)),"")))),"")))</f>
        <v/>
      </c>
      <c r="CT12" s="509" t="str">
        <f t="shared" ref="CT12:CT18" si="90">IF(EC$4="X",0,(IF(AND(CT$8&gt;=$F12,CT$8&lt;=$G12),(IF((ISERROR((IF(OR(CT$10="CmtGÜNDÜZ",CT$10="PazGÜNDÜZ"),(HLOOKUP(CT$10,$I$10:$V$31,$CJ12,0)),"")+IF(OR(CT$10="CmtGÜNDÜZ",CT$10="PazGÜNDÜZ"),(HLOOKUP(CT$11,$I$10:$V$31,$CJ12,0)),"")))),0,(IF(OR(CT$10="CmtGÜNDÜZ",CT$10="PazGÜNDÜZ"),(HLOOKUP(CT$10,$I$10:$V$31,$CJ12,0)),"")+IF(OR(CT$10="CmtGÜNDÜZ",CT$10="PazGÜNDÜZ"),(HLOOKUP(CT$11,$I$10:$V$31,$CJ12,0)),"")))),"")))</f>
        <v/>
      </c>
      <c r="CU12" s="509" t="str">
        <f t="shared" ref="CU12:CU18" si="91">IF(ED$4="X",0,(IF(AND(CU$8&gt;=$F12,CU$8&lt;=$G12),(IF((ISERROR((IF(OR(CU$10="CmtGÜNDÜZ",CU$10="PazGÜNDÜZ"),(HLOOKUP(CU$10,$I$10:$V$31,$CJ12,0)),"")+IF(OR(CU$10="CmtGÜNDÜZ",CU$10="PazGÜNDÜZ"),(HLOOKUP(CU$11,$I$10:$V$31,$CJ12,0)),"")))),0,(IF(OR(CU$10="CmtGÜNDÜZ",CU$10="PazGÜNDÜZ"),(HLOOKUP(CU$10,$I$10:$V$31,$CJ12,0)),"")+IF(OR(CU$10="CmtGÜNDÜZ",CU$10="PazGÜNDÜZ"),(HLOOKUP(CU$11,$I$10:$V$31,$CJ12,0)),"")))),"")))</f>
        <v/>
      </c>
      <c r="CV12" s="509" t="str">
        <f t="shared" ref="CV12:CV18" si="92">IF(EE$4="X",0,(IF(AND(CV$8&gt;=$F12,CV$8&lt;=$G12),(IF((ISERROR((IF(OR(CV$10="CmtGÜNDÜZ",CV$10="PazGÜNDÜZ"),(HLOOKUP(CV$10,$I$10:$V$31,$CJ12,0)),"")+IF(OR(CV$10="CmtGÜNDÜZ",CV$10="PazGÜNDÜZ"),(HLOOKUP(CV$11,$I$10:$V$31,$CJ12,0)),"")))),0,(IF(OR(CV$10="CmtGÜNDÜZ",CV$10="PazGÜNDÜZ"),(HLOOKUP(CV$10,$I$10:$V$31,$CJ12,0)),"")+IF(OR(CV$10="CmtGÜNDÜZ",CV$10="PazGÜNDÜZ"),(HLOOKUP(CV$11,$I$10:$V$31,$CJ12,0)),"")))),"")))</f>
        <v/>
      </c>
      <c r="CW12" s="509" t="str">
        <f t="shared" ref="CW12:CW18" si="93">IF(EF$4="X",0,(IF(AND(CW$8&gt;=$F12,CW$8&lt;=$G12),(IF((ISERROR((IF(OR(CW$10="CmtGÜNDÜZ",CW$10="PazGÜNDÜZ"),(HLOOKUP(CW$10,$I$10:$V$31,$CJ12,0)),"")+IF(OR(CW$10="CmtGÜNDÜZ",CW$10="PazGÜNDÜZ"),(HLOOKUP(CW$11,$I$10:$V$31,$CJ12,0)),"")))),0,(IF(OR(CW$10="CmtGÜNDÜZ",CW$10="PazGÜNDÜZ"),(HLOOKUP(CW$10,$I$10:$V$31,$CJ12,0)),"")+IF(OR(CW$10="CmtGÜNDÜZ",CW$10="PazGÜNDÜZ"),(HLOOKUP(CW$11,$I$10:$V$31,$CJ12,0)),"")))),"")))</f>
        <v/>
      </c>
      <c r="CX12" s="509" t="str">
        <f t="shared" ref="CX12:CX18" si="94">IF(EG$4="X",0,(IF(AND(CX$8&gt;=$F12,CX$8&lt;=$G12),(IF((ISERROR((IF(OR(CX$10="CmtGÜNDÜZ",CX$10="PazGÜNDÜZ"),(HLOOKUP(CX$10,$I$10:$V$31,$CJ12,0)),"")+IF(OR(CX$10="CmtGÜNDÜZ",CX$10="PazGÜNDÜZ"),(HLOOKUP(CX$11,$I$10:$V$31,$CJ12,0)),"")))),0,(IF(OR(CX$10="CmtGÜNDÜZ",CX$10="PazGÜNDÜZ"),(HLOOKUP(CX$10,$I$10:$V$31,$CJ12,0)),"")+IF(OR(CX$10="CmtGÜNDÜZ",CX$10="PazGÜNDÜZ"),(HLOOKUP(CX$11,$I$10:$V$31,$CJ12,0)),"")))),"")))</f>
        <v/>
      </c>
      <c r="CY12" s="509" t="str">
        <f t="shared" ref="CY12:CY18" si="95">IF(EH$4="X",0,(IF(AND(CY$8&gt;=$F12,CY$8&lt;=$G12),(IF((ISERROR((IF(OR(CY$10="CmtGÜNDÜZ",CY$10="PazGÜNDÜZ"),(HLOOKUP(CY$10,$I$10:$V$31,$CJ12,0)),"")+IF(OR(CY$10="CmtGÜNDÜZ",CY$10="PazGÜNDÜZ"),(HLOOKUP(CY$11,$I$10:$V$31,$CJ12,0)),"")))),0,(IF(OR(CY$10="CmtGÜNDÜZ",CY$10="PazGÜNDÜZ"),(HLOOKUP(CY$10,$I$10:$V$31,$CJ12,0)),"")+IF(OR(CY$10="CmtGÜNDÜZ",CY$10="PazGÜNDÜZ"),(HLOOKUP(CY$11,$I$10:$V$31,$CJ12,0)),"")))),"")))</f>
        <v/>
      </c>
      <c r="CZ12" s="509" t="str">
        <f t="shared" ref="CZ12:CZ18" si="96">IF(EI$4="X",0,(IF(AND(CZ$8&gt;=$F12,CZ$8&lt;=$G12),(IF((ISERROR((IF(OR(CZ$10="CmtGÜNDÜZ",CZ$10="PazGÜNDÜZ"),(HLOOKUP(CZ$10,$I$10:$V$31,$CJ12,0)),"")+IF(OR(CZ$10="CmtGÜNDÜZ",CZ$10="PazGÜNDÜZ"),(HLOOKUP(CZ$11,$I$10:$V$31,$CJ12,0)),"")))),0,(IF(OR(CZ$10="CmtGÜNDÜZ",CZ$10="PazGÜNDÜZ"),(HLOOKUP(CZ$10,$I$10:$V$31,$CJ12,0)),"")+IF(OR(CZ$10="CmtGÜNDÜZ",CZ$10="PazGÜNDÜZ"),(HLOOKUP(CZ$11,$I$10:$V$31,$CJ12,0)),"")))),"")))</f>
        <v/>
      </c>
      <c r="DA12" s="509" t="str">
        <f t="shared" ref="DA12:DA18" si="97">IF(EJ$4="X",0,(IF(AND(DA$8&gt;=$F12,DA$8&lt;=$G12),(IF((ISERROR((IF(OR(DA$10="CmtGÜNDÜZ",DA$10="PazGÜNDÜZ"),(HLOOKUP(DA$10,$I$10:$V$31,$CJ12,0)),"")+IF(OR(DA$10="CmtGÜNDÜZ",DA$10="PazGÜNDÜZ"),(HLOOKUP(DA$11,$I$10:$V$31,$CJ12,0)),"")))),0,(IF(OR(DA$10="CmtGÜNDÜZ",DA$10="PazGÜNDÜZ"),(HLOOKUP(DA$10,$I$10:$V$31,$CJ12,0)),"")+IF(OR(DA$10="CmtGÜNDÜZ",DA$10="PazGÜNDÜZ"),(HLOOKUP(DA$11,$I$10:$V$31,$CJ12,0)),"")))),"")))</f>
        <v/>
      </c>
      <c r="DB12" s="509" t="str">
        <f t="shared" ref="DB12:DB18" si="98">IF(EK$4="X",0,(IF(AND(DB$8&gt;=$F12,DB$8&lt;=$G12),(IF((ISERROR((IF(OR(DB$10="CmtGÜNDÜZ",DB$10="PazGÜNDÜZ"),(HLOOKUP(DB$10,$I$10:$V$31,$CJ12,0)),"")+IF(OR(DB$10="CmtGÜNDÜZ",DB$10="PazGÜNDÜZ"),(HLOOKUP(DB$11,$I$10:$V$31,$CJ12,0)),"")))),0,(IF(OR(DB$10="CmtGÜNDÜZ",DB$10="PazGÜNDÜZ"),(HLOOKUP(DB$10,$I$10:$V$31,$CJ12,0)),"")+IF(OR(DB$10="CmtGÜNDÜZ",DB$10="PazGÜNDÜZ"),(HLOOKUP(DB$11,$I$10:$V$31,$CJ12,0)),"")))),"")))</f>
        <v/>
      </c>
      <c r="DC12" s="509" t="str">
        <f t="shared" ref="DC12:DC18" si="99">IF(EL$4="X",0,(IF(AND(DC$8&gt;=$F12,DC$8&lt;=$G12),(IF((ISERROR((IF(OR(DC$10="CmtGÜNDÜZ",DC$10="PazGÜNDÜZ"),(HLOOKUP(DC$10,$I$10:$V$31,$CJ12,0)),"")+IF(OR(DC$10="CmtGÜNDÜZ",DC$10="PazGÜNDÜZ"),(HLOOKUP(DC$11,$I$10:$V$31,$CJ12,0)),"")))),0,(IF(OR(DC$10="CmtGÜNDÜZ",DC$10="PazGÜNDÜZ"),(HLOOKUP(DC$10,$I$10:$V$31,$CJ12,0)),"")+IF(OR(DC$10="CmtGÜNDÜZ",DC$10="PazGÜNDÜZ"),(HLOOKUP(DC$11,$I$10:$V$31,$CJ12,0)),"")))),"")))</f>
        <v/>
      </c>
      <c r="DD12" s="509" t="str">
        <f t="shared" ref="DD12:DD18" si="100">IF(EM$4="X",0,(IF(AND(DD$8&gt;=$F12,DD$8&lt;=$G12),(IF((ISERROR((IF(OR(DD$10="CmtGÜNDÜZ",DD$10="PazGÜNDÜZ"),(HLOOKUP(DD$10,$I$10:$V$31,$CJ12,0)),"")+IF(OR(DD$10="CmtGÜNDÜZ",DD$10="PazGÜNDÜZ"),(HLOOKUP(DD$11,$I$10:$V$31,$CJ12,0)),"")))),0,(IF(OR(DD$10="CmtGÜNDÜZ",DD$10="PazGÜNDÜZ"),(HLOOKUP(DD$10,$I$10:$V$31,$CJ12,0)),"")+IF(OR(DD$10="CmtGÜNDÜZ",DD$10="PazGÜNDÜZ"),(HLOOKUP(DD$11,$I$10:$V$31,$CJ12,0)),"")))),"")))</f>
        <v/>
      </c>
      <c r="DE12" s="509" t="str">
        <f t="shared" ref="DE12:DE18" si="101">IF(EN$4="X",0,(IF(AND(DE$8&gt;=$F12,DE$8&lt;=$G12),(IF((ISERROR((IF(OR(DE$10="CmtGÜNDÜZ",DE$10="PazGÜNDÜZ"),(HLOOKUP(DE$10,$I$10:$V$31,$CJ12,0)),"")+IF(OR(DE$10="CmtGÜNDÜZ",DE$10="PazGÜNDÜZ"),(HLOOKUP(DE$11,$I$10:$V$31,$CJ12,0)),"")))),0,(IF(OR(DE$10="CmtGÜNDÜZ",DE$10="PazGÜNDÜZ"),(HLOOKUP(DE$10,$I$10:$V$31,$CJ12,0)),"")+IF(OR(DE$10="CmtGÜNDÜZ",DE$10="PazGÜNDÜZ"),(HLOOKUP(DE$11,$I$10:$V$31,$CJ12,0)),"")))),"")))</f>
        <v/>
      </c>
      <c r="DF12" s="509" t="str">
        <f t="shared" ref="DF12:DF18" si="102">IF(EO$4="X",0,(IF(AND(DF$8&gt;=$F12,DF$8&lt;=$G12),(IF((ISERROR((IF(OR(DF$10="CmtGÜNDÜZ",DF$10="PazGÜNDÜZ"),(HLOOKUP(DF$10,$I$10:$V$31,$CJ12,0)),"")+IF(OR(DF$10="CmtGÜNDÜZ",DF$10="PazGÜNDÜZ"),(HLOOKUP(DF$11,$I$10:$V$31,$CJ12,0)),"")))),0,(IF(OR(DF$10="CmtGÜNDÜZ",DF$10="PazGÜNDÜZ"),(HLOOKUP(DF$10,$I$10:$V$31,$CJ12,0)),"")+IF(OR(DF$10="CmtGÜNDÜZ",DF$10="PazGÜNDÜZ"),(HLOOKUP(DF$11,$I$10:$V$31,$CJ12,0)),"")))),"")))</f>
        <v/>
      </c>
      <c r="DG12" s="509" t="str">
        <f t="shared" ref="DG12:DG18" si="103">IF(EP$4="X",0,(IF(AND(DG$8&gt;=$F12,DG$8&lt;=$G12),(IF((ISERROR((IF(OR(DG$10="CmtGÜNDÜZ",DG$10="PazGÜNDÜZ"),(HLOOKUP(DG$10,$I$10:$V$31,$CJ12,0)),"")+IF(OR(DG$10="CmtGÜNDÜZ",DG$10="PazGÜNDÜZ"),(HLOOKUP(DG$11,$I$10:$V$31,$CJ12,0)),"")))),0,(IF(OR(DG$10="CmtGÜNDÜZ",DG$10="PazGÜNDÜZ"),(HLOOKUP(DG$10,$I$10:$V$31,$CJ12,0)),"")+IF(OR(DG$10="CmtGÜNDÜZ",DG$10="PazGÜNDÜZ"),(HLOOKUP(DG$11,$I$10:$V$31,$CJ12,0)),"")))),"")))</f>
        <v/>
      </c>
      <c r="DH12" s="509" t="str">
        <f t="shared" ref="DH12:DH18" si="104">IF(EQ$4="X",0,(IF(AND(DH$8&gt;=$F12,DH$8&lt;=$G12),(IF((ISERROR((IF(OR(DH$10="CmtGÜNDÜZ",DH$10="PazGÜNDÜZ"),(HLOOKUP(DH$10,$I$10:$V$31,$CJ12,0)),"")+IF(OR(DH$10="CmtGÜNDÜZ",DH$10="PazGÜNDÜZ"),(HLOOKUP(DH$11,$I$10:$V$31,$CJ12,0)),"")))),0,(IF(OR(DH$10="CmtGÜNDÜZ",DH$10="PazGÜNDÜZ"),(HLOOKUP(DH$10,$I$10:$V$31,$CJ12,0)),"")+IF(OR(DH$10="CmtGÜNDÜZ",DH$10="PazGÜNDÜZ"),(HLOOKUP(DH$11,$I$10:$V$31,$CJ12,0)),"")))),"")))</f>
        <v/>
      </c>
      <c r="DI12" s="509" t="str">
        <f t="shared" ref="DI12:DI18" si="105">IF(ER$4="X",0,(IF(AND(DI$8&gt;=$F12,DI$8&lt;=$G12),(IF((ISERROR((IF(OR(DI$10="CmtGÜNDÜZ",DI$10="PazGÜNDÜZ"),(HLOOKUP(DI$10,$I$10:$V$31,$CJ12,0)),"")+IF(OR(DI$10="CmtGÜNDÜZ",DI$10="PazGÜNDÜZ"),(HLOOKUP(DI$11,$I$10:$V$31,$CJ12,0)),"")))),0,(IF(OR(DI$10="CmtGÜNDÜZ",DI$10="PazGÜNDÜZ"),(HLOOKUP(DI$10,$I$10:$V$31,$CJ12,0)),"")+IF(OR(DI$10="CmtGÜNDÜZ",DI$10="PazGÜNDÜZ"),(HLOOKUP(DI$11,$I$10:$V$31,$CJ12,0)),"")))),"")))</f>
        <v/>
      </c>
      <c r="DJ12" s="509" t="str">
        <f t="shared" ref="DJ12:DJ18" si="106">IF(ES$4="X",0,(IF(AND(DJ$8&gt;=$F12,DJ$8&lt;=$G12),(IF((ISERROR((IF(OR(DJ$10="CmtGÜNDÜZ",DJ$10="PazGÜNDÜZ"),(HLOOKUP(DJ$10,$I$10:$V$31,$CJ12,0)),"")+IF(OR(DJ$10="CmtGÜNDÜZ",DJ$10="PazGÜNDÜZ"),(HLOOKUP(DJ$11,$I$10:$V$31,$CJ12,0)),"")))),0,(IF(OR(DJ$10="CmtGÜNDÜZ",DJ$10="PazGÜNDÜZ"),(HLOOKUP(DJ$10,$I$10:$V$31,$CJ12,0)),"")+IF(OR(DJ$10="CmtGÜNDÜZ",DJ$10="PazGÜNDÜZ"),(HLOOKUP(DJ$11,$I$10:$V$31,$CJ12,0)),"")))),"")))</f>
        <v/>
      </c>
      <c r="DK12" s="509" t="str">
        <f t="shared" ref="DK12:DK18" si="107">IF(ET$4="X",0,(IF(AND(DK$8&gt;=$F12,DK$8&lt;=$G12),(IF((ISERROR((IF(OR(DK$10="CmtGÜNDÜZ",DK$10="PazGÜNDÜZ"),(HLOOKUP(DK$10,$I$10:$V$31,$CJ12,0)),"")+IF(OR(DK$10="CmtGÜNDÜZ",DK$10="PazGÜNDÜZ"),(HLOOKUP(DK$11,$I$10:$V$31,$CJ12,0)),"")))),0,(IF(OR(DK$10="CmtGÜNDÜZ",DK$10="PazGÜNDÜZ"),(HLOOKUP(DK$10,$I$10:$V$31,$CJ12,0)),"")+IF(OR(DK$10="CmtGÜNDÜZ",DK$10="PazGÜNDÜZ"),(HLOOKUP(DK$11,$I$10:$V$31,$CJ12,0)),"")))),"")))</f>
        <v/>
      </c>
      <c r="DL12" s="509" t="str">
        <f t="shared" ref="DL12:DL18" si="108">IF(EU$4="X",0,(IF(AND(DL$8&gt;=$F12,DL$8&lt;=$G12),(IF((ISERROR((IF(OR(DL$10="CmtGÜNDÜZ",DL$10="PazGÜNDÜZ"),(HLOOKUP(DL$10,$I$10:$V$31,$CJ12,0)),"")+IF(OR(DL$10="CmtGÜNDÜZ",DL$10="PazGÜNDÜZ"),(HLOOKUP(DL$11,$I$10:$V$31,$CJ12,0)),"")))),0,(IF(OR(DL$10="CmtGÜNDÜZ",DL$10="PazGÜNDÜZ"),(HLOOKUP(DL$10,$I$10:$V$31,$CJ12,0)),"")+IF(OR(DL$10="CmtGÜNDÜZ",DL$10="PazGÜNDÜZ"),(HLOOKUP(DL$11,$I$10:$V$31,$CJ12,0)),"")))),"")))</f>
        <v/>
      </c>
      <c r="DM12" s="509" t="str">
        <f t="shared" ref="DM12:DM18" si="109">IF(EV$4="X",0,(IF(AND(DM$8&gt;=$F12,DM$8&lt;=$G12),(IF((ISERROR((IF(OR(DM$10="CmtGÜNDÜZ",DM$10="PazGÜNDÜZ"),(HLOOKUP(DM$10,$I$10:$V$31,$CJ12,0)),"")+IF(OR(DM$10="CmtGÜNDÜZ",DM$10="PazGÜNDÜZ"),(HLOOKUP(DM$11,$I$10:$V$31,$CJ12,0)),"")))),0,(IF(OR(DM$10="CmtGÜNDÜZ",DM$10="PazGÜNDÜZ"),(HLOOKUP(DM$10,$I$10:$V$31,$CJ12,0)),"")+IF(OR(DM$10="CmtGÜNDÜZ",DM$10="PazGÜNDÜZ"),(HLOOKUP(DM$11,$I$10:$V$31,$CJ12,0)),"")))),"")))</f>
        <v/>
      </c>
      <c r="DN12" s="509" t="str">
        <f t="shared" ref="DN12:DN18" si="110">IF(EW$4="X",0,(IF(AND(DN$8&gt;=$F12,DN$8&lt;=$G12),(IF((ISERROR((IF(OR(DN$10="CmtGÜNDÜZ",DN$10="PazGÜNDÜZ"),(HLOOKUP(DN$10,$I$10:$V$31,$CJ12,0)),"")+IF(OR(DN$10="CmtGÜNDÜZ",DN$10="PazGÜNDÜZ"),(HLOOKUP(DN$11,$I$10:$V$31,$CJ12,0)),"")))),0,(IF(OR(DN$10="CmtGÜNDÜZ",DN$10="PazGÜNDÜZ"),(HLOOKUP(DN$10,$I$10:$V$31,$CJ12,0)),"")+IF(OR(DN$10="CmtGÜNDÜZ",DN$10="PazGÜNDÜZ"),(HLOOKUP(DN$11,$I$10:$V$31,$CJ12,0)),"")))),"")))</f>
        <v/>
      </c>
      <c r="DO12" s="518" t="str">
        <f t="shared" ref="DO12:DO18" si="111">IF(EX$4="X",0,(IF(AND(DO$8&gt;=$F12,DO$8&lt;=$G12),(IF((ISERROR((IF(OR(DO$10="CmtGÜNDÜZ",DO$10="PazGÜNDÜZ"),(HLOOKUP(DO$10,$I$10:$V$31,$CJ12,0)),"")+IF(OR(DO$10="CmtGÜNDÜZ",DO$10="PazGÜNDÜZ"),(HLOOKUP(DO$11,$I$10:$V$31,$CJ12,0)),"")))),0,(IF(OR(DO$10="CmtGÜNDÜZ",DO$10="PazGÜNDÜZ"),(HLOOKUP(DO$10,$I$10:$V$31,$CJ12,0)),"")+IF(OR(DO$10="CmtGÜNDÜZ",DO$10="PazGÜNDÜZ"),(HLOOKUP(DO$11,$I$10:$V$31,$CJ12,0)),"")))),"")))</f>
        <v/>
      </c>
      <c r="DP12" s="462">
        <f>SUM(CK12:DO12)</f>
        <v>0</v>
      </c>
      <c r="DQ12" s="463"/>
      <c r="DR12" s="392" t="str">
        <f>C12</f>
        <v/>
      </c>
      <c r="DS12" s="281" t="str">
        <f>IF(OR(E12&lt;&gt;"",F12&lt;&gt;""),E12,"")</f>
        <v/>
      </c>
      <c r="DT12" s="246">
        <f>IF(AND(DT$8&gt;=$F12,DT$8&lt;=$G12),(X12+BD12+CK12),0)</f>
        <v>0</v>
      </c>
      <c r="DU12" s="247">
        <f t="shared" ref="DU12:EJ18" si="112">IF(AND(DU$8&gt;=$F12,DU$8&lt;=$G12),(Y12+BE12+CL12),0)</f>
        <v>0</v>
      </c>
      <c r="DV12" s="247">
        <f t="shared" si="112"/>
        <v>0</v>
      </c>
      <c r="DW12" s="247">
        <f t="shared" si="112"/>
        <v>0</v>
      </c>
      <c r="DX12" s="247">
        <f t="shared" si="112"/>
        <v>0</v>
      </c>
      <c r="DY12" s="247">
        <f t="shared" si="112"/>
        <v>0</v>
      </c>
      <c r="DZ12" s="247">
        <f t="shared" si="112"/>
        <v>0</v>
      </c>
      <c r="EA12" s="247">
        <f t="shared" si="112"/>
        <v>0</v>
      </c>
      <c r="EB12" s="247">
        <f t="shared" si="112"/>
        <v>0</v>
      </c>
      <c r="EC12" s="247">
        <f t="shared" si="112"/>
        <v>0</v>
      </c>
      <c r="ED12" s="247">
        <f t="shared" si="112"/>
        <v>0</v>
      </c>
      <c r="EE12" s="247">
        <f t="shared" si="112"/>
        <v>0</v>
      </c>
      <c r="EF12" s="247">
        <f t="shared" si="112"/>
        <v>0</v>
      </c>
      <c r="EG12" s="247">
        <f t="shared" si="112"/>
        <v>0</v>
      </c>
      <c r="EH12" s="247">
        <f t="shared" si="112"/>
        <v>0</v>
      </c>
      <c r="EI12" s="247">
        <f t="shared" si="112"/>
        <v>0</v>
      </c>
      <c r="EJ12" s="247">
        <f t="shared" si="112"/>
        <v>0</v>
      </c>
      <c r="EK12" s="247">
        <f t="shared" ref="EK12:EX18" si="113">IF(AND(EK$8&gt;=$F12,EK$8&lt;=$G12),(AO12+BU12+DB12),0)</f>
        <v>0</v>
      </c>
      <c r="EL12" s="247">
        <f t="shared" si="113"/>
        <v>0</v>
      </c>
      <c r="EM12" s="247">
        <f t="shared" si="113"/>
        <v>0</v>
      </c>
      <c r="EN12" s="247">
        <f t="shared" si="113"/>
        <v>0</v>
      </c>
      <c r="EO12" s="247">
        <f t="shared" si="113"/>
        <v>0</v>
      </c>
      <c r="EP12" s="247">
        <f t="shared" si="113"/>
        <v>0</v>
      </c>
      <c r="EQ12" s="247">
        <f t="shared" si="113"/>
        <v>0</v>
      </c>
      <c r="ER12" s="247">
        <f t="shared" si="113"/>
        <v>0</v>
      </c>
      <c r="ES12" s="247">
        <f t="shared" si="113"/>
        <v>0</v>
      </c>
      <c r="ET12" s="247">
        <f t="shared" si="113"/>
        <v>0</v>
      </c>
      <c r="EU12" s="247">
        <f t="shared" si="113"/>
        <v>0</v>
      </c>
      <c r="EV12" s="247">
        <f t="shared" si="113"/>
        <v>0</v>
      </c>
      <c r="EW12" s="247">
        <f t="shared" si="113"/>
        <v>0</v>
      </c>
      <c r="EX12" s="248">
        <f t="shared" si="113"/>
        <v>0</v>
      </c>
      <c r="EY12" s="267">
        <f>IF(FK12&gt;0,FK12,CI12)</f>
        <v>0</v>
      </c>
      <c r="EZ12" s="268">
        <f>IF(FL12&gt;0,FL12,(DP12+BC12))</f>
        <v>0</v>
      </c>
      <c r="FA12" s="258">
        <f>EY12+EZ12</f>
        <v>0</v>
      </c>
      <c r="FB12" s="215"/>
      <c r="FH12" s="1" t="s">
        <v>4</v>
      </c>
      <c r="FI12" s="2">
        <v>2</v>
      </c>
      <c r="FK12" s="261"/>
      <c r="FL12" s="261"/>
      <c r="FM12" s="444">
        <f>FK12+FL12</f>
        <v>0</v>
      </c>
      <c r="FO12" s="633">
        <f ca="1">YEAR((TODAY()))-2</f>
        <v>2018</v>
      </c>
      <c r="FP12" s="632">
        <f ca="1">("01"&amp;"."&amp;"01"&amp;"."&amp;FO12)*1</f>
        <v>43101</v>
      </c>
    </row>
    <row r="13" spans="2:172" ht="20.25" customHeight="1" x14ac:dyDescent="0.25">
      <c r="B13" s="1">
        <v>2</v>
      </c>
      <c r="C13" s="168" t="str">
        <f t="shared" si="22"/>
        <v/>
      </c>
      <c r="D13" s="298" t="str">
        <f>IF(OR(E13&lt;&gt;"",F13&lt;&gt;""),D12,"")</f>
        <v/>
      </c>
      <c r="E13" s="126"/>
      <c r="F13" s="127"/>
      <c r="G13" s="127"/>
      <c r="H13" s="173"/>
      <c r="I13" s="226"/>
      <c r="J13" s="231"/>
      <c r="K13" s="239"/>
      <c r="L13" s="240"/>
      <c r="M13" s="239"/>
      <c r="N13" s="240"/>
      <c r="O13" s="239"/>
      <c r="P13" s="240"/>
      <c r="Q13" s="239"/>
      <c r="R13" s="240"/>
      <c r="S13" s="239"/>
      <c r="T13" s="240"/>
      <c r="U13" s="239"/>
      <c r="V13" s="245"/>
      <c r="W13" s="163"/>
      <c r="X13" s="519">
        <f t="shared" ref="X13:X18" si="114">IF(DT$4="X",0,(IF(X$11="",0,(IF(AND(X$8&gt;=$F13,X$8&lt;=$G13),(IF(X$8&lt;&gt;"",HLOOKUP(X$11,$I$10:$V$31,$CJ13,0),0)),0)))))</f>
        <v>0</v>
      </c>
      <c r="Y13" s="519">
        <f t="shared" si="23"/>
        <v>0</v>
      </c>
      <c r="Z13" s="519">
        <f t="shared" si="24"/>
        <v>0</v>
      </c>
      <c r="AA13" s="519">
        <f t="shared" si="25"/>
        <v>0</v>
      </c>
      <c r="AB13" s="519">
        <f t="shared" si="26"/>
        <v>0</v>
      </c>
      <c r="AC13" s="519">
        <f t="shared" si="27"/>
        <v>0</v>
      </c>
      <c r="AD13" s="519">
        <f t="shared" si="28"/>
        <v>0</v>
      </c>
      <c r="AE13" s="519">
        <f t="shared" si="29"/>
        <v>0</v>
      </c>
      <c r="AF13" s="519">
        <f t="shared" si="30"/>
        <v>0</v>
      </c>
      <c r="AG13" s="519">
        <f t="shared" si="31"/>
        <v>0</v>
      </c>
      <c r="AH13" s="519">
        <f t="shared" si="32"/>
        <v>0</v>
      </c>
      <c r="AI13" s="519">
        <f t="shared" si="33"/>
        <v>0</v>
      </c>
      <c r="AJ13" s="519">
        <f t="shared" si="34"/>
        <v>0</v>
      </c>
      <c r="AK13" s="519">
        <f t="shared" si="35"/>
        <v>0</v>
      </c>
      <c r="AL13" s="519">
        <f t="shared" si="36"/>
        <v>0</v>
      </c>
      <c r="AM13" s="519">
        <f t="shared" si="37"/>
        <v>0</v>
      </c>
      <c r="AN13" s="519">
        <f t="shared" si="38"/>
        <v>0</v>
      </c>
      <c r="AO13" s="519">
        <f t="shared" si="39"/>
        <v>0</v>
      </c>
      <c r="AP13" s="519">
        <f t="shared" si="40"/>
        <v>0</v>
      </c>
      <c r="AQ13" s="519">
        <f t="shared" si="41"/>
        <v>0</v>
      </c>
      <c r="AR13" s="519">
        <f t="shared" si="42"/>
        <v>0</v>
      </c>
      <c r="AS13" s="519">
        <f t="shared" si="43"/>
        <v>0</v>
      </c>
      <c r="AT13" s="519">
        <f t="shared" si="44"/>
        <v>0</v>
      </c>
      <c r="AU13" s="519">
        <f t="shared" si="45"/>
        <v>0</v>
      </c>
      <c r="AV13" s="519">
        <f t="shared" si="46"/>
        <v>0</v>
      </c>
      <c r="AW13" s="519">
        <f t="shared" si="47"/>
        <v>0</v>
      </c>
      <c r="AX13" s="519">
        <f t="shared" si="48"/>
        <v>0</v>
      </c>
      <c r="AY13" s="519">
        <f t="shared" si="49"/>
        <v>0</v>
      </c>
      <c r="AZ13" s="519">
        <f t="shared" si="50"/>
        <v>0</v>
      </c>
      <c r="BA13" s="519">
        <f t="shared" si="51"/>
        <v>0</v>
      </c>
      <c r="BB13" s="520">
        <f t="shared" si="52"/>
        <v>0</v>
      </c>
      <c r="BC13" s="664">
        <f t="shared" ref="BC13:BC18" si="115">SUM(X13:BB13)</f>
        <v>0</v>
      </c>
      <c r="BD13" s="658">
        <f t="shared" ref="BD13:BD18" si="116">IF(DT$4="X",0,(IF(BD$11="",0,(IF(AND(BD$8&gt;=$F13,BD$8&lt;=$G13),(IF(BD$8&lt;&gt;"",HLOOKUP(BD$11,$I$10:$V$31,$CJ13,0),0)),0)))))</f>
        <v>0</v>
      </c>
      <c r="BE13" s="658">
        <f t="shared" si="53"/>
        <v>0</v>
      </c>
      <c r="BF13" s="658">
        <f t="shared" si="54"/>
        <v>0</v>
      </c>
      <c r="BG13" s="658">
        <f t="shared" si="55"/>
        <v>0</v>
      </c>
      <c r="BH13" s="658">
        <f t="shared" si="56"/>
        <v>0</v>
      </c>
      <c r="BI13" s="658">
        <f t="shared" si="57"/>
        <v>0</v>
      </c>
      <c r="BJ13" s="658">
        <f t="shared" si="58"/>
        <v>0</v>
      </c>
      <c r="BK13" s="658">
        <f t="shared" si="59"/>
        <v>0</v>
      </c>
      <c r="BL13" s="658">
        <f t="shared" si="60"/>
        <v>0</v>
      </c>
      <c r="BM13" s="658">
        <f t="shared" si="61"/>
        <v>0</v>
      </c>
      <c r="BN13" s="658">
        <f t="shared" si="62"/>
        <v>0</v>
      </c>
      <c r="BO13" s="658">
        <f t="shared" si="63"/>
        <v>0</v>
      </c>
      <c r="BP13" s="658">
        <f t="shared" si="64"/>
        <v>0</v>
      </c>
      <c r="BQ13" s="658">
        <f t="shared" si="65"/>
        <v>0</v>
      </c>
      <c r="BR13" s="658">
        <f t="shared" si="66"/>
        <v>0</v>
      </c>
      <c r="BS13" s="658">
        <f t="shared" si="67"/>
        <v>0</v>
      </c>
      <c r="BT13" s="658">
        <f t="shared" si="68"/>
        <v>0</v>
      </c>
      <c r="BU13" s="658">
        <f t="shared" si="69"/>
        <v>0</v>
      </c>
      <c r="BV13" s="658">
        <f t="shared" si="70"/>
        <v>0</v>
      </c>
      <c r="BW13" s="658">
        <f t="shared" si="71"/>
        <v>0</v>
      </c>
      <c r="BX13" s="658">
        <f t="shared" si="72"/>
        <v>0</v>
      </c>
      <c r="BY13" s="658">
        <f t="shared" si="73"/>
        <v>0</v>
      </c>
      <c r="BZ13" s="658">
        <f t="shared" si="74"/>
        <v>0</v>
      </c>
      <c r="CA13" s="658">
        <f t="shared" si="75"/>
        <v>0</v>
      </c>
      <c r="CB13" s="658">
        <f t="shared" si="76"/>
        <v>0</v>
      </c>
      <c r="CC13" s="658">
        <f t="shared" si="77"/>
        <v>0</v>
      </c>
      <c r="CD13" s="658">
        <f t="shared" si="78"/>
        <v>0</v>
      </c>
      <c r="CE13" s="658">
        <f t="shared" si="79"/>
        <v>0</v>
      </c>
      <c r="CF13" s="658">
        <f t="shared" si="80"/>
        <v>0</v>
      </c>
      <c r="CG13" s="658">
        <f t="shared" si="81"/>
        <v>0</v>
      </c>
      <c r="CH13" s="659">
        <f t="shared" si="82"/>
        <v>0</v>
      </c>
      <c r="CI13" s="521">
        <f t="shared" ref="CI13:CI31" si="117">SUM(BD13:CH13)</f>
        <v>0</v>
      </c>
      <c r="CJ13" s="522">
        <v>4</v>
      </c>
      <c r="CK13" s="510" t="str">
        <f t="shared" ref="CK13:CK18" si="118">IF(DT$4="X",0,(IF(AND(CK$8&gt;=$F13,CK$8&lt;=$G13),(IF((ISERROR((IF(OR(CK$10="CmtGÜNDÜZ",CK$10="PazGÜNDÜZ"),(HLOOKUP(CK$10,$I$10:$V$31,$CJ13,0)),"")+IF(OR(CK$10="CmtGÜNDÜZ",CK$10="PazGÜNDÜZ"),(HLOOKUP(CK$11,$I$10:$V$31,$CJ13,0)),"")))),0,(IF(OR(CK$10="CmtGÜNDÜZ",CK$10="PazGÜNDÜZ"),(HLOOKUP(CK$10,$I$10:$V$31,$CJ13,0)),"")+IF(OR(CK$10="CmtGÜNDÜZ",CK$10="PazGÜNDÜZ"),(HLOOKUP(CK$11,$I$10:$V$31,$CJ13,0)),"")))),"")))</f>
        <v/>
      </c>
      <c r="CL13" s="510" t="str">
        <f t="shared" si="83"/>
        <v/>
      </c>
      <c r="CM13" s="510" t="str">
        <f t="shared" si="84"/>
        <v/>
      </c>
      <c r="CN13" s="510" t="str">
        <f t="shared" ref="CN13:CN18" si="119">IF(DW$4="X",0,(IF(AND(CN$8&gt;=$F13,CN$8&lt;=$G13),(IF((ISERROR((IF(OR(CN$10="CmtGÜNDÜZ",CN$10="PazGÜNDÜZ"),(HLOOKUP(CN$10,$I$10:$V$31,$CJ13,0)),"")+IF(OR(CN$10="CmtGÜNDÜZ",CN$10="PazGÜNDÜZ"),(HLOOKUP(CN$11,$I$10:$V$31,$CJ13,0)),"")))),0,(IF(OR(CN$10="CmtGÜNDÜZ",CN$10="PazGÜNDÜZ"),(HLOOKUP(CN$10,$I$10:$V$31,$CJ13,0)),"")+IF(OR(CN$10="CmtGÜNDÜZ",CN$10="PazGÜNDÜZ"),(HLOOKUP(CN$11,$I$10:$V$31,$CJ13,0)),"")))),"")))</f>
        <v/>
      </c>
      <c r="CO13" s="510" t="str">
        <f t="shared" si="85"/>
        <v/>
      </c>
      <c r="CP13" s="510" t="str">
        <f t="shared" si="86"/>
        <v/>
      </c>
      <c r="CQ13" s="510" t="str">
        <f t="shared" si="87"/>
        <v/>
      </c>
      <c r="CR13" s="510" t="str">
        <f t="shared" si="88"/>
        <v/>
      </c>
      <c r="CS13" s="510" t="str">
        <f t="shared" si="89"/>
        <v/>
      </c>
      <c r="CT13" s="510" t="str">
        <f t="shared" si="90"/>
        <v/>
      </c>
      <c r="CU13" s="510" t="str">
        <f t="shared" si="91"/>
        <v/>
      </c>
      <c r="CV13" s="510" t="str">
        <f t="shared" si="92"/>
        <v/>
      </c>
      <c r="CW13" s="510" t="str">
        <f t="shared" si="93"/>
        <v/>
      </c>
      <c r="CX13" s="510" t="str">
        <f t="shared" si="94"/>
        <v/>
      </c>
      <c r="CY13" s="510" t="str">
        <f t="shared" si="95"/>
        <v/>
      </c>
      <c r="CZ13" s="510" t="str">
        <f t="shared" si="96"/>
        <v/>
      </c>
      <c r="DA13" s="510" t="str">
        <f t="shared" si="97"/>
        <v/>
      </c>
      <c r="DB13" s="510" t="str">
        <f t="shared" si="98"/>
        <v/>
      </c>
      <c r="DC13" s="510" t="str">
        <f t="shared" si="99"/>
        <v/>
      </c>
      <c r="DD13" s="510" t="str">
        <f t="shared" si="100"/>
        <v/>
      </c>
      <c r="DE13" s="510" t="str">
        <f t="shared" si="101"/>
        <v/>
      </c>
      <c r="DF13" s="510" t="str">
        <f t="shared" si="102"/>
        <v/>
      </c>
      <c r="DG13" s="510" t="str">
        <f t="shared" si="103"/>
        <v/>
      </c>
      <c r="DH13" s="510" t="str">
        <f t="shared" si="104"/>
        <v/>
      </c>
      <c r="DI13" s="510" t="str">
        <f t="shared" si="105"/>
        <v/>
      </c>
      <c r="DJ13" s="510" t="str">
        <f t="shared" si="106"/>
        <v/>
      </c>
      <c r="DK13" s="510" t="str">
        <f t="shared" si="107"/>
        <v/>
      </c>
      <c r="DL13" s="510" t="str">
        <f t="shared" si="108"/>
        <v/>
      </c>
      <c r="DM13" s="510" t="str">
        <f t="shared" si="109"/>
        <v/>
      </c>
      <c r="DN13" s="510" t="str">
        <f t="shared" si="110"/>
        <v/>
      </c>
      <c r="DO13" s="523" t="str">
        <f t="shared" si="111"/>
        <v/>
      </c>
      <c r="DP13" s="462">
        <f t="shared" ref="DP13:DP31" si="120">SUM(CK13:DO13)</f>
        <v>0</v>
      </c>
      <c r="DQ13" s="463"/>
      <c r="DR13" s="393" t="str">
        <f t="shared" ref="DR13:DR31" si="121">C13</f>
        <v/>
      </c>
      <c r="DS13" s="282" t="str">
        <f t="shared" ref="DS13:DS18" si="122">IF(OR(E13&lt;&gt;"",F13&lt;&gt;""),E13,"")</f>
        <v/>
      </c>
      <c r="DT13" s="249">
        <f t="shared" ref="DT13:DT18" si="123">IF(AND(DT$8&gt;=$F13,DT$8&lt;=$G13),(X13+BD13+CK13),0)</f>
        <v>0</v>
      </c>
      <c r="DU13" s="250">
        <f t="shared" si="112"/>
        <v>0</v>
      </c>
      <c r="DV13" s="250">
        <f t="shared" si="112"/>
        <v>0</v>
      </c>
      <c r="DW13" s="250">
        <f t="shared" si="112"/>
        <v>0</v>
      </c>
      <c r="DX13" s="250">
        <f t="shared" si="112"/>
        <v>0</v>
      </c>
      <c r="DY13" s="250">
        <f t="shared" si="112"/>
        <v>0</v>
      </c>
      <c r="DZ13" s="250">
        <f t="shared" si="112"/>
        <v>0</v>
      </c>
      <c r="EA13" s="250">
        <f t="shared" si="112"/>
        <v>0</v>
      </c>
      <c r="EB13" s="250">
        <f t="shared" si="112"/>
        <v>0</v>
      </c>
      <c r="EC13" s="250">
        <f t="shared" si="112"/>
        <v>0</v>
      </c>
      <c r="ED13" s="250">
        <f t="shared" si="112"/>
        <v>0</v>
      </c>
      <c r="EE13" s="250">
        <f t="shared" si="112"/>
        <v>0</v>
      </c>
      <c r="EF13" s="250">
        <f t="shared" si="112"/>
        <v>0</v>
      </c>
      <c r="EG13" s="250">
        <f t="shared" si="112"/>
        <v>0</v>
      </c>
      <c r="EH13" s="250">
        <f t="shared" si="112"/>
        <v>0</v>
      </c>
      <c r="EI13" s="250">
        <f t="shared" si="112"/>
        <v>0</v>
      </c>
      <c r="EJ13" s="250">
        <f t="shared" si="112"/>
        <v>0</v>
      </c>
      <c r="EK13" s="250">
        <f t="shared" si="113"/>
        <v>0</v>
      </c>
      <c r="EL13" s="250">
        <f t="shared" si="113"/>
        <v>0</v>
      </c>
      <c r="EM13" s="250">
        <f t="shared" si="113"/>
        <v>0</v>
      </c>
      <c r="EN13" s="250">
        <f t="shared" si="113"/>
        <v>0</v>
      </c>
      <c r="EO13" s="250">
        <f t="shared" si="113"/>
        <v>0</v>
      </c>
      <c r="EP13" s="250">
        <f t="shared" si="113"/>
        <v>0</v>
      </c>
      <c r="EQ13" s="250">
        <f t="shared" si="113"/>
        <v>0</v>
      </c>
      <c r="ER13" s="250">
        <f t="shared" si="113"/>
        <v>0</v>
      </c>
      <c r="ES13" s="250">
        <f t="shared" si="113"/>
        <v>0</v>
      </c>
      <c r="ET13" s="250">
        <f t="shared" si="113"/>
        <v>0</v>
      </c>
      <c r="EU13" s="250">
        <f t="shared" si="113"/>
        <v>0</v>
      </c>
      <c r="EV13" s="250">
        <f t="shared" si="113"/>
        <v>0</v>
      </c>
      <c r="EW13" s="250">
        <f t="shared" si="113"/>
        <v>0</v>
      </c>
      <c r="EX13" s="251">
        <f t="shared" si="113"/>
        <v>0</v>
      </c>
      <c r="EY13" s="269">
        <f t="shared" ref="EY13:EY31" si="124">IF(FK13&gt;0,FK13,CI13)</f>
        <v>0</v>
      </c>
      <c r="EZ13" s="270">
        <f t="shared" ref="EZ13:EZ31" si="125">IF(FL13&gt;0,FL13,(DP13+BC13))</f>
        <v>0</v>
      </c>
      <c r="FA13" s="259">
        <f t="shared" ref="FA13:FA31" si="126">EY13+EZ13</f>
        <v>0</v>
      </c>
      <c r="FB13" s="216"/>
      <c r="FH13" s="1" t="s">
        <v>5</v>
      </c>
      <c r="FI13" s="2">
        <v>3</v>
      </c>
      <c r="FK13" s="262"/>
      <c r="FL13" s="262"/>
      <c r="FM13" s="445">
        <f t="shared" ref="FM13:FM31" si="127">FK13+FL13</f>
        <v>0</v>
      </c>
      <c r="FO13" s="630">
        <f ca="1">FO12+1</f>
        <v>2019</v>
      </c>
      <c r="FP13" s="632">
        <f t="shared" ref="FP13:FP19" ca="1" si="128">("01"&amp;"."&amp;"01"&amp;"."&amp;FO13)*1</f>
        <v>43466</v>
      </c>
    </row>
    <row r="14" spans="2:172" ht="20.25" customHeight="1" x14ac:dyDescent="0.25">
      <c r="B14" s="1">
        <v>3</v>
      </c>
      <c r="C14" s="168" t="str">
        <f t="shared" si="22"/>
        <v/>
      </c>
      <c r="D14" s="298" t="str">
        <f t="shared" ref="D14:D19" si="129">IF(OR(E14&lt;&gt;"",F14&lt;&gt;""),D13,"")</f>
        <v/>
      </c>
      <c r="E14" s="126"/>
      <c r="F14" s="127"/>
      <c r="G14" s="127"/>
      <c r="H14" s="173"/>
      <c r="I14" s="226"/>
      <c r="J14" s="231"/>
      <c r="K14" s="239"/>
      <c r="L14" s="240"/>
      <c r="M14" s="239"/>
      <c r="N14" s="240"/>
      <c r="O14" s="239"/>
      <c r="P14" s="240"/>
      <c r="Q14" s="239"/>
      <c r="R14" s="240"/>
      <c r="S14" s="239"/>
      <c r="T14" s="240"/>
      <c r="U14" s="239"/>
      <c r="V14" s="245"/>
      <c r="W14" s="163"/>
      <c r="X14" s="519">
        <f t="shared" si="114"/>
        <v>0</v>
      </c>
      <c r="Y14" s="519">
        <f t="shared" si="23"/>
        <v>0</v>
      </c>
      <c r="Z14" s="519">
        <f t="shared" si="24"/>
        <v>0</v>
      </c>
      <c r="AA14" s="519">
        <f t="shared" si="25"/>
        <v>0</v>
      </c>
      <c r="AB14" s="519">
        <f t="shared" si="26"/>
        <v>0</v>
      </c>
      <c r="AC14" s="519">
        <f t="shared" si="27"/>
        <v>0</v>
      </c>
      <c r="AD14" s="519">
        <f t="shared" si="28"/>
        <v>0</v>
      </c>
      <c r="AE14" s="519">
        <f t="shared" si="29"/>
        <v>0</v>
      </c>
      <c r="AF14" s="519">
        <f t="shared" si="30"/>
        <v>0</v>
      </c>
      <c r="AG14" s="519">
        <f t="shared" si="31"/>
        <v>0</v>
      </c>
      <c r="AH14" s="519">
        <f t="shared" si="32"/>
        <v>0</v>
      </c>
      <c r="AI14" s="519">
        <f t="shared" si="33"/>
        <v>0</v>
      </c>
      <c r="AJ14" s="519">
        <f t="shared" si="34"/>
        <v>0</v>
      </c>
      <c r="AK14" s="519">
        <f t="shared" si="35"/>
        <v>0</v>
      </c>
      <c r="AL14" s="519">
        <f t="shared" si="36"/>
        <v>0</v>
      </c>
      <c r="AM14" s="519">
        <f t="shared" si="37"/>
        <v>0</v>
      </c>
      <c r="AN14" s="519">
        <f t="shared" si="38"/>
        <v>0</v>
      </c>
      <c r="AO14" s="519">
        <f t="shared" si="39"/>
        <v>0</v>
      </c>
      <c r="AP14" s="519">
        <f t="shared" si="40"/>
        <v>0</v>
      </c>
      <c r="AQ14" s="519">
        <f t="shared" si="41"/>
        <v>0</v>
      </c>
      <c r="AR14" s="519">
        <f t="shared" si="42"/>
        <v>0</v>
      </c>
      <c r="AS14" s="519">
        <f t="shared" si="43"/>
        <v>0</v>
      </c>
      <c r="AT14" s="519">
        <f t="shared" si="44"/>
        <v>0</v>
      </c>
      <c r="AU14" s="519">
        <f t="shared" si="45"/>
        <v>0</v>
      </c>
      <c r="AV14" s="519">
        <f t="shared" si="46"/>
        <v>0</v>
      </c>
      <c r="AW14" s="519">
        <f t="shared" si="47"/>
        <v>0</v>
      </c>
      <c r="AX14" s="519">
        <f t="shared" si="48"/>
        <v>0</v>
      </c>
      <c r="AY14" s="519">
        <f t="shared" si="49"/>
        <v>0</v>
      </c>
      <c r="AZ14" s="519">
        <f t="shared" si="50"/>
        <v>0</v>
      </c>
      <c r="BA14" s="519">
        <f t="shared" si="51"/>
        <v>0</v>
      </c>
      <c r="BB14" s="520">
        <f t="shared" si="52"/>
        <v>0</v>
      </c>
      <c r="BC14" s="664">
        <f t="shared" si="115"/>
        <v>0</v>
      </c>
      <c r="BD14" s="658">
        <f t="shared" si="116"/>
        <v>0</v>
      </c>
      <c r="BE14" s="658">
        <f t="shared" si="53"/>
        <v>0</v>
      </c>
      <c r="BF14" s="658">
        <f t="shared" si="54"/>
        <v>0</v>
      </c>
      <c r="BG14" s="658">
        <f t="shared" si="55"/>
        <v>0</v>
      </c>
      <c r="BH14" s="658">
        <f t="shared" si="56"/>
        <v>0</v>
      </c>
      <c r="BI14" s="658">
        <f t="shared" si="57"/>
        <v>0</v>
      </c>
      <c r="BJ14" s="658">
        <f t="shared" si="58"/>
        <v>0</v>
      </c>
      <c r="BK14" s="658">
        <f t="shared" si="59"/>
        <v>0</v>
      </c>
      <c r="BL14" s="658">
        <f t="shared" si="60"/>
        <v>0</v>
      </c>
      <c r="BM14" s="658">
        <f t="shared" si="61"/>
        <v>0</v>
      </c>
      <c r="BN14" s="658">
        <f t="shared" si="62"/>
        <v>0</v>
      </c>
      <c r="BO14" s="658">
        <f t="shared" si="63"/>
        <v>0</v>
      </c>
      <c r="BP14" s="658">
        <f t="shared" si="64"/>
        <v>0</v>
      </c>
      <c r="BQ14" s="658">
        <f t="shared" si="65"/>
        <v>0</v>
      </c>
      <c r="BR14" s="658">
        <f t="shared" si="66"/>
        <v>0</v>
      </c>
      <c r="BS14" s="658">
        <f t="shared" si="67"/>
        <v>0</v>
      </c>
      <c r="BT14" s="658">
        <f t="shared" si="68"/>
        <v>0</v>
      </c>
      <c r="BU14" s="658">
        <f t="shared" si="69"/>
        <v>0</v>
      </c>
      <c r="BV14" s="658">
        <f t="shared" si="70"/>
        <v>0</v>
      </c>
      <c r="BW14" s="658">
        <f t="shared" si="71"/>
        <v>0</v>
      </c>
      <c r="BX14" s="658">
        <f t="shared" si="72"/>
        <v>0</v>
      </c>
      <c r="BY14" s="658">
        <f t="shared" si="73"/>
        <v>0</v>
      </c>
      <c r="BZ14" s="658">
        <f t="shared" si="74"/>
        <v>0</v>
      </c>
      <c r="CA14" s="658">
        <f t="shared" si="75"/>
        <v>0</v>
      </c>
      <c r="CB14" s="658">
        <f t="shared" si="76"/>
        <v>0</v>
      </c>
      <c r="CC14" s="658">
        <f t="shared" si="77"/>
        <v>0</v>
      </c>
      <c r="CD14" s="658">
        <f t="shared" si="78"/>
        <v>0</v>
      </c>
      <c r="CE14" s="658">
        <f t="shared" si="79"/>
        <v>0</v>
      </c>
      <c r="CF14" s="658">
        <f t="shared" si="80"/>
        <v>0</v>
      </c>
      <c r="CG14" s="658">
        <f t="shared" si="81"/>
        <v>0</v>
      </c>
      <c r="CH14" s="659">
        <f t="shared" si="82"/>
        <v>0</v>
      </c>
      <c r="CI14" s="521">
        <f t="shared" si="117"/>
        <v>0</v>
      </c>
      <c r="CJ14" s="522">
        <v>5</v>
      </c>
      <c r="CK14" s="510" t="str">
        <f t="shared" si="118"/>
        <v/>
      </c>
      <c r="CL14" s="510" t="str">
        <f t="shared" si="83"/>
        <v/>
      </c>
      <c r="CM14" s="510" t="str">
        <f t="shared" si="84"/>
        <v/>
      </c>
      <c r="CN14" s="510" t="str">
        <f t="shared" si="119"/>
        <v/>
      </c>
      <c r="CO14" s="510" t="str">
        <f t="shared" si="85"/>
        <v/>
      </c>
      <c r="CP14" s="510" t="str">
        <f t="shared" si="86"/>
        <v/>
      </c>
      <c r="CQ14" s="510" t="str">
        <f t="shared" si="87"/>
        <v/>
      </c>
      <c r="CR14" s="510" t="str">
        <f t="shared" si="88"/>
        <v/>
      </c>
      <c r="CS14" s="510" t="str">
        <f t="shared" si="89"/>
        <v/>
      </c>
      <c r="CT14" s="510" t="str">
        <f t="shared" si="90"/>
        <v/>
      </c>
      <c r="CU14" s="510" t="str">
        <f t="shared" si="91"/>
        <v/>
      </c>
      <c r="CV14" s="510" t="str">
        <f t="shared" si="92"/>
        <v/>
      </c>
      <c r="CW14" s="510" t="str">
        <f t="shared" si="93"/>
        <v/>
      </c>
      <c r="CX14" s="510" t="str">
        <f t="shared" si="94"/>
        <v/>
      </c>
      <c r="CY14" s="510" t="str">
        <f t="shared" si="95"/>
        <v/>
      </c>
      <c r="CZ14" s="510" t="str">
        <f t="shared" si="96"/>
        <v/>
      </c>
      <c r="DA14" s="510" t="str">
        <f t="shared" si="97"/>
        <v/>
      </c>
      <c r="DB14" s="510" t="str">
        <f t="shared" si="98"/>
        <v/>
      </c>
      <c r="DC14" s="510" t="str">
        <f t="shared" si="99"/>
        <v/>
      </c>
      <c r="DD14" s="510" t="str">
        <f t="shared" si="100"/>
        <v/>
      </c>
      <c r="DE14" s="510" t="str">
        <f t="shared" si="101"/>
        <v/>
      </c>
      <c r="DF14" s="510" t="str">
        <f t="shared" si="102"/>
        <v/>
      </c>
      <c r="DG14" s="510" t="str">
        <f t="shared" si="103"/>
        <v/>
      </c>
      <c r="DH14" s="510" t="str">
        <f t="shared" si="104"/>
        <v/>
      </c>
      <c r="DI14" s="510" t="str">
        <f t="shared" si="105"/>
        <v/>
      </c>
      <c r="DJ14" s="510" t="str">
        <f t="shared" si="106"/>
        <v/>
      </c>
      <c r="DK14" s="510" t="str">
        <f t="shared" si="107"/>
        <v/>
      </c>
      <c r="DL14" s="510" t="str">
        <f t="shared" si="108"/>
        <v/>
      </c>
      <c r="DM14" s="510" t="str">
        <f t="shared" si="109"/>
        <v/>
      </c>
      <c r="DN14" s="510" t="str">
        <f t="shared" si="110"/>
        <v/>
      </c>
      <c r="DO14" s="523" t="str">
        <f t="shared" si="111"/>
        <v/>
      </c>
      <c r="DP14" s="462">
        <f t="shared" si="120"/>
        <v>0</v>
      </c>
      <c r="DQ14" s="463"/>
      <c r="DR14" s="393" t="str">
        <f t="shared" si="121"/>
        <v/>
      </c>
      <c r="DS14" s="282" t="str">
        <f t="shared" si="122"/>
        <v/>
      </c>
      <c r="DT14" s="249">
        <f t="shared" si="123"/>
        <v>0</v>
      </c>
      <c r="DU14" s="250">
        <f t="shared" si="112"/>
        <v>0</v>
      </c>
      <c r="DV14" s="250">
        <f t="shared" si="112"/>
        <v>0</v>
      </c>
      <c r="DW14" s="250">
        <f t="shared" si="112"/>
        <v>0</v>
      </c>
      <c r="DX14" s="250">
        <f t="shared" si="112"/>
        <v>0</v>
      </c>
      <c r="DY14" s="250">
        <f t="shared" si="112"/>
        <v>0</v>
      </c>
      <c r="DZ14" s="250">
        <f t="shared" si="112"/>
        <v>0</v>
      </c>
      <c r="EA14" s="250">
        <f t="shared" si="112"/>
        <v>0</v>
      </c>
      <c r="EB14" s="250">
        <f t="shared" si="112"/>
        <v>0</v>
      </c>
      <c r="EC14" s="250">
        <f t="shared" si="112"/>
        <v>0</v>
      </c>
      <c r="ED14" s="250">
        <f t="shared" si="112"/>
        <v>0</v>
      </c>
      <c r="EE14" s="250">
        <f t="shared" si="112"/>
        <v>0</v>
      </c>
      <c r="EF14" s="250">
        <f t="shared" si="112"/>
        <v>0</v>
      </c>
      <c r="EG14" s="250">
        <f t="shared" si="112"/>
        <v>0</v>
      </c>
      <c r="EH14" s="250">
        <f t="shared" si="112"/>
        <v>0</v>
      </c>
      <c r="EI14" s="250">
        <f t="shared" si="112"/>
        <v>0</v>
      </c>
      <c r="EJ14" s="250">
        <f t="shared" si="112"/>
        <v>0</v>
      </c>
      <c r="EK14" s="250">
        <f t="shared" si="113"/>
        <v>0</v>
      </c>
      <c r="EL14" s="250">
        <f t="shared" si="113"/>
        <v>0</v>
      </c>
      <c r="EM14" s="250">
        <f t="shared" si="113"/>
        <v>0</v>
      </c>
      <c r="EN14" s="250">
        <f t="shared" si="113"/>
        <v>0</v>
      </c>
      <c r="EO14" s="250">
        <f t="shared" si="113"/>
        <v>0</v>
      </c>
      <c r="EP14" s="250">
        <f t="shared" si="113"/>
        <v>0</v>
      </c>
      <c r="EQ14" s="250">
        <f t="shared" si="113"/>
        <v>0</v>
      </c>
      <c r="ER14" s="250">
        <f t="shared" si="113"/>
        <v>0</v>
      </c>
      <c r="ES14" s="250">
        <f t="shared" si="113"/>
        <v>0</v>
      </c>
      <c r="ET14" s="250">
        <f t="shared" si="113"/>
        <v>0</v>
      </c>
      <c r="EU14" s="250">
        <f t="shared" si="113"/>
        <v>0</v>
      </c>
      <c r="EV14" s="250">
        <f t="shared" si="113"/>
        <v>0</v>
      </c>
      <c r="EW14" s="250">
        <f t="shared" si="113"/>
        <v>0</v>
      </c>
      <c r="EX14" s="251">
        <f t="shared" si="113"/>
        <v>0</v>
      </c>
      <c r="EY14" s="269">
        <f t="shared" si="124"/>
        <v>0</v>
      </c>
      <c r="EZ14" s="270">
        <f t="shared" si="125"/>
        <v>0</v>
      </c>
      <c r="FA14" s="259">
        <f t="shared" si="126"/>
        <v>0</v>
      </c>
      <c r="FB14" s="216"/>
      <c r="FH14" s="1" t="s">
        <v>6</v>
      </c>
      <c r="FI14" s="2">
        <v>4</v>
      </c>
      <c r="FK14" s="262"/>
      <c r="FL14" s="262"/>
      <c r="FM14" s="445">
        <f t="shared" si="127"/>
        <v>0</v>
      </c>
      <c r="FO14" s="630">
        <f t="shared" ref="FO14:FO19" ca="1" si="130">FO13+1</f>
        <v>2020</v>
      </c>
      <c r="FP14" s="632">
        <f t="shared" ca="1" si="128"/>
        <v>43831</v>
      </c>
    </row>
    <row r="15" spans="2:172" ht="20.25" customHeight="1" x14ac:dyDescent="0.25">
      <c r="B15" s="1">
        <v>4</v>
      </c>
      <c r="C15" s="168" t="str">
        <f t="shared" si="22"/>
        <v/>
      </c>
      <c r="D15" s="298" t="str">
        <f t="shared" si="129"/>
        <v/>
      </c>
      <c r="E15" s="126"/>
      <c r="F15" s="127"/>
      <c r="G15" s="127"/>
      <c r="H15" s="173"/>
      <c r="I15" s="226"/>
      <c r="J15" s="231"/>
      <c r="K15" s="239"/>
      <c r="L15" s="240"/>
      <c r="M15" s="239"/>
      <c r="N15" s="240"/>
      <c r="O15" s="239"/>
      <c r="P15" s="240"/>
      <c r="Q15" s="239"/>
      <c r="R15" s="240"/>
      <c r="S15" s="239"/>
      <c r="T15" s="240"/>
      <c r="U15" s="239"/>
      <c r="V15" s="245"/>
      <c r="W15" s="163"/>
      <c r="X15" s="519">
        <f t="shared" si="114"/>
        <v>0</v>
      </c>
      <c r="Y15" s="519">
        <f t="shared" si="23"/>
        <v>0</v>
      </c>
      <c r="Z15" s="519">
        <f t="shared" si="24"/>
        <v>0</v>
      </c>
      <c r="AA15" s="519">
        <f t="shared" si="25"/>
        <v>0</v>
      </c>
      <c r="AB15" s="519">
        <f t="shared" si="26"/>
        <v>0</v>
      </c>
      <c r="AC15" s="519">
        <f t="shared" si="27"/>
        <v>0</v>
      </c>
      <c r="AD15" s="519">
        <f t="shared" si="28"/>
        <v>0</v>
      </c>
      <c r="AE15" s="519">
        <f t="shared" si="29"/>
        <v>0</v>
      </c>
      <c r="AF15" s="519">
        <f t="shared" si="30"/>
        <v>0</v>
      </c>
      <c r="AG15" s="519">
        <f t="shared" si="31"/>
        <v>0</v>
      </c>
      <c r="AH15" s="519">
        <f t="shared" si="32"/>
        <v>0</v>
      </c>
      <c r="AI15" s="519">
        <f t="shared" si="33"/>
        <v>0</v>
      </c>
      <c r="AJ15" s="519">
        <f t="shared" si="34"/>
        <v>0</v>
      </c>
      <c r="AK15" s="519">
        <f t="shared" si="35"/>
        <v>0</v>
      </c>
      <c r="AL15" s="519">
        <f t="shared" si="36"/>
        <v>0</v>
      </c>
      <c r="AM15" s="519">
        <f t="shared" si="37"/>
        <v>0</v>
      </c>
      <c r="AN15" s="519">
        <f t="shared" si="38"/>
        <v>0</v>
      </c>
      <c r="AO15" s="519">
        <f t="shared" si="39"/>
        <v>0</v>
      </c>
      <c r="AP15" s="519">
        <f t="shared" si="40"/>
        <v>0</v>
      </c>
      <c r="AQ15" s="519">
        <f t="shared" si="41"/>
        <v>0</v>
      </c>
      <c r="AR15" s="519">
        <f t="shared" si="42"/>
        <v>0</v>
      </c>
      <c r="AS15" s="519">
        <f t="shared" si="43"/>
        <v>0</v>
      </c>
      <c r="AT15" s="519">
        <f t="shared" si="44"/>
        <v>0</v>
      </c>
      <c r="AU15" s="519">
        <f t="shared" si="45"/>
        <v>0</v>
      </c>
      <c r="AV15" s="519">
        <f t="shared" si="46"/>
        <v>0</v>
      </c>
      <c r="AW15" s="519">
        <f t="shared" si="47"/>
        <v>0</v>
      </c>
      <c r="AX15" s="519">
        <f t="shared" si="48"/>
        <v>0</v>
      </c>
      <c r="AY15" s="519">
        <f t="shared" si="49"/>
        <v>0</v>
      </c>
      <c r="AZ15" s="519">
        <f t="shared" si="50"/>
        <v>0</v>
      </c>
      <c r="BA15" s="519">
        <f t="shared" si="51"/>
        <v>0</v>
      </c>
      <c r="BB15" s="520">
        <f t="shared" si="52"/>
        <v>0</v>
      </c>
      <c r="BC15" s="664">
        <f t="shared" si="115"/>
        <v>0</v>
      </c>
      <c r="BD15" s="658">
        <f t="shared" si="116"/>
        <v>0</v>
      </c>
      <c r="BE15" s="658">
        <f t="shared" si="53"/>
        <v>0</v>
      </c>
      <c r="BF15" s="658">
        <f t="shared" si="54"/>
        <v>0</v>
      </c>
      <c r="BG15" s="658">
        <f t="shared" si="55"/>
        <v>0</v>
      </c>
      <c r="BH15" s="658">
        <f t="shared" si="56"/>
        <v>0</v>
      </c>
      <c r="BI15" s="658">
        <f t="shared" si="57"/>
        <v>0</v>
      </c>
      <c r="BJ15" s="658">
        <f t="shared" si="58"/>
        <v>0</v>
      </c>
      <c r="BK15" s="658">
        <f t="shared" si="59"/>
        <v>0</v>
      </c>
      <c r="BL15" s="658">
        <f t="shared" si="60"/>
        <v>0</v>
      </c>
      <c r="BM15" s="658">
        <f t="shared" si="61"/>
        <v>0</v>
      </c>
      <c r="BN15" s="658">
        <f t="shared" si="62"/>
        <v>0</v>
      </c>
      <c r="BO15" s="658">
        <f t="shared" si="63"/>
        <v>0</v>
      </c>
      <c r="BP15" s="658">
        <f t="shared" si="64"/>
        <v>0</v>
      </c>
      <c r="BQ15" s="658">
        <f t="shared" si="65"/>
        <v>0</v>
      </c>
      <c r="BR15" s="658">
        <f t="shared" si="66"/>
        <v>0</v>
      </c>
      <c r="BS15" s="658">
        <f t="shared" si="67"/>
        <v>0</v>
      </c>
      <c r="BT15" s="658">
        <f t="shared" si="68"/>
        <v>0</v>
      </c>
      <c r="BU15" s="658">
        <f t="shared" si="69"/>
        <v>0</v>
      </c>
      <c r="BV15" s="658">
        <f t="shared" si="70"/>
        <v>0</v>
      </c>
      <c r="BW15" s="658">
        <f t="shared" si="71"/>
        <v>0</v>
      </c>
      <c r="BX15" s="658">
        <f t="shared" si="72"/>
        <v>0</v>
      </c>
      <c r="BY15" s="658">
        <f t="shared" si="73"/>
        <v>0</v>
      </c>
      <c r="BZ15" s="658">
        <f t="shared" si="74"/>
        <v>0</v>
      </c>
      <c r="CA15" s="658">
        <f t="shared" si="75"/>
        <v>0</v>
      </c>
      <c r="CB15" s="658">
        <f t="shared" si="76"/>
        <v>0</v>
      </c>
      <c r="CC15" s="658">
        <f t="shared" si="77"/>
        <v>0</v>
      </c>
      <c r="CD15" s="658">
        <f t="shared" si="78"/>
        <v>0</v>
      </c>
      <c r="CE15" s="658">
        <f t="shared" si="79"/>
        <v>0</v>
      </c>
      <c r="CF15" s="658">
        <f t="shared" si="80"/>
        <v>0</v>
      </c>
      <c r="CG15" s="658">
        <f t="shared" si="81"/>
        <v>0</v>
      </c>
      <c r="CH15" s="659">
        <f t="shared" si="82"/>
        <v>0</v>
      </c>
      <c r="CI15" s="521">
        <f t="shared" si="117"/>
        <v>0</v>
      </c>
      <c r="CJ15" s="522">
        <v>6</v>
      </c>
      <c r="CK15" s="510" t="str">
        <f t="shared" si="118"/>
        <v/>
      </c>
      <c r="CL15" s="510" t="str">
        <f t="shared" si="83"/>
        <v/>
      </c>
      <c r="CM15" s="510" t="str">
        <f t="shared" si="84"/>
        <v/>
      </c>
      <c r="CN15" s="510" t="str">
        <f t="shared" si="119"/>
        <v/>
      </c>
      <c r="CO15" s="510" t="str">
        <f t="shared" si="85"/>
        <v/>
      </c>
      <c r="CP15" s="510" t="str">
        <f t="shared" si="86"/>
        <v/>
      </c>
      <c r="CQ15" s="510" t="str">
        <f t="shared" si="87"/>
        <v/>
      </c>
      <c r="CR15" s="510" t="str">
        <f t="shared" si="88"/>
        <v/>
      </c>
      <c r="CS15" s="510" t="str">
        <f t="shared" si="89"/>
        <v/>
      </c>
      <c r="CT15" s="510" t="str">
        <f t="shared" si="90"/>
        <v/>
      </c>
      <c r="CU15" s="510" t="str">
        <f t="shared" si="91"/>
        <v/>
      </c>
      <c r="CV15" s="510" t="str">
        <f t="shared" si="92"/>
        <v/>
      </c>
      <c r="CW15" s="510" t="str">
        <f t="shared" si="93"/>
        <v/>
      </c>
      <c r="CX15" s="510" t="str">
        <f t="shared" si="94"/>
        <v/>
      </c>
      <c r="CY15" s="510" t="str">
        <f t="shared" si="95"/>
        <v/>
      </c>
      <c r="CZ15" s="510" t="str">
        <f t="shared" si="96"/>
        <v/>
      </c>
      <c r="DA15" s="510" t="str">
        <f t="shared" si="97"/>
        <v/>
      </c>
      <c r="DB15" s="510" t="str">
        <f t="shared" si="98"/>
        <v/>
      </c>
      <c r="DC15" s="510" t="str">
        <f t="shared" si="99"/>
        <v/>
      </c>
      <c r="DD15" s="510" t="str">
        <f t="shared" si="100"/>
        <v/>
      </c>
      <c r="DE15" s="510" t="str">
        <f t="shared" si="101"/>
        <v/>
      </c>
      <c r="DF15" s="510" t="str">
        <f t="shared" si="102"/>
        <v/>
      </c>
      <c r="DG15" s="510" t="str">
        <f t="shared" si="103"/>
        <v/>
      </c>
      <c r="DH15" s="510" t="str">
        <f t="shared" si="104"/>
        <v/>
      </c>
      <c r="DI15" s="510" t="str">
        <f t="shared" si="105"/>
        <v/>
      </c>
      <c r="DJ15" s="510" t="str">
        <f t="shared" si="106"/>
        <v/>
      </c>
      <c r="DK15" s="510" t="str">
        <f t="shared" si="107"/>
        <v/>
      </c>
      <c r="DL15" s="510" t="str">
        <f t="shared" si="108"/>
        <v/>
      </c>
      <c r="DM15" s="510" t="str">
        <f t="shared" si="109"/>
        <v/>
      </c>
      <c r="DN15" s="510" t="str">
        <f t="shared" si="110"/>
        <v/>
      </c>
      <c r="DO15" s="523" t="str">
        <f t="shared" si="111"/>
        <v/>
      </c>
      <c r="DP15" s="462">
        <f t="shared" si="120"/>
        <v>0</v>
      </c>
      <c r="DQ15" s="463"/>
      <c r="DR15" s="393" t="str">
        <f t="shared" si="121"/>
        <v/>
      </c>
      <c r="DS15" s="282" t="str">
        <f t="shared" si="122"/>
        <v/>
      </c>
      <c r="DT15" s="249">
        <f t="shared" si="123"/>
        <v>0</v>
      </c>
      <c r="DU15" s="250">
        <f t="shared" si="112"/>
        <v>0</v>
      </c>
      <c r="DV15" s="250">
        <f t="shared" si="112"/>
        <v>0</v>
      </c>
      <c r="DW15" s="250">
        <f t="shared" si="112"/>
        <v>0</v>
      </c>
      <c r="DX15" s="250">
        <f t="shared" si="112"/>
        <v>0</v>
      </c>
      <c r="DY15" s="250">
        <f t="shared" si="112"/>
        <v>0</v>
      </c>
      <c r="DZ15" s="250">
        <f t="shared" si="112"/>
        <v>0</v>
      </c>
      <c r="EA15" s="250">
        <f t="shared" si="112"/>
        <v>0</v>
      </c>
      <c r="EB15" s="250">
        <f t="shared" si="112"/>
        <v>0</v>
      </c>
      <c r="EC15" s="250">
        <f t="shared" si="112"/>
        <v>0</v>
      </c>
      <c r="ED15" s="250">
        <f t="shared" si="112"/>
        <v>0</v>
      </c>
      <c r="EE15" s="250">
        <f t="shared" si="112"/>
        <v>0</v>
      </c>
      <c r="EF15" s="250">
        <f t="shared" si="112"/>
        <v>0</v>
      </c>
      <c r="EG15" s="250">
        <f t="shared" si="112"/>
        <v>0</v>
      </c>
      <c r="EH15" s="250">
        <f t="shared" si="112"/>
        <v>0</v>
      </c>
      <c r="EI15" s="250">
        <f t="shared" si="112"/>
        <v>0</v>
      </c>
      <c r="EJ15" s="250">
        <f t="shared" si="112"/>
        <v>0</v>
      </c>
      <c r="EK15" s="250">
        <f t="shared" si="113"/>
        <v>0</v>
      </c>
      <c r="EL15" s="250">
        <f t="shared" si="113"/>
        <v>0</v>
      </c>
      <c r="EM15" s="250">
        <f t="shared" si="113"/>
        <v>0</v>
      </c>
      <c r="EN15" s="250">
        <f t="shared" si="113"/>
        <v>0</v>
      </c>
      <c r="EO15" s="250">
        <f t="shared" si="113"/>
        <v>0</v>
      </c>
      <c r="EP15" s="250">
        <f t="shared" si="113"/>
        <v>0</v>
      </c>
      <c r="EQ15" s="250">
        <f t="shared" si="113"/>
        <v>0</v>
      </c>
      <c r="ER15" s="250">
        <f t="shared" si="113"/>
        <v>0</v>
      </c>
      <c r="ES15" s="250">
        <f t="shared" si="113"/>
        <v>0</v>
      </c>
      <c r="ET15" s="250">
        <f t="shared" si="113"/>
        <v>0</v>
      </c>
      <c r="EU15" s="250">
        <f t="shared" si="113"/>
        <v>0</v>
      </c>
      <c r="EV15" s="250">
        <f t="shared" si="113"/>
        <v>0</v>
      </c>
      <c r="EW15" s="250">
        <f t="shared" si="113"/>
        <v>0</v>
      </c>
      <c r="EX15" s="251">
        <f t="shared" si="113"/>
        <v>0</v>
      </c>
      <c r="EY15" s="269">
        <f t="shared" si="124"/>
        <v>0</v>
      </c>
      <c r="EZ15" s="270">
        <f t="shared" si="125"/>
        <v>0</v>
      </c>
      <c r="FA15" s="259">
        <f t="shared" si="126"/>
        <v>0</v>
      </c>
      <c r="FB15" s="216"/>
      <c r="FH15" s="1" t="s">
        <v>7</v>
      </c>
      <c r="FI15" s="2">
        <v>5</v>
      </c>
      <c r="FK15" s="262"/>
      <c r="FL15" s="262"/>
      <c r="FM15" s="445">
        <f t="shared" si="127"/>
        <v>0</v>
      </c>
      <c r="FO15" s="630">
        <f t="shared" ca="1" si="130"/>
        <v>2021</v>
      </c>
      <c r="FP15" s="632">
        <f t="shared" ca="1" si="128"/>
        <v>44197</v>
      </c>
    </row>
    <row r="16" spans="2:172" ht="20.25" customHeight="1" x14ac:dyDescent="0.25">
      <c r="B16" s="1">
        <v>5</v>
      </c>
      <c r="C16" s="168" t="str">
        <f t="shared" si="22"/>
        <v/>
      </c>
      <c r="D16" s="298" t="str">
        <f t="shared" si="129"/>
        <v/>
      </c>
      <c r="E16" s="126"/>
      <c r="F16" s="127"/>
      <c r="G16" s="127"/>
      <c r="H16" s="173"/>
      <c r="I16" s="226"/>
      <c r="J16" s="231"/>
      <c r="K16" s="239"/>
      <c r="L16" s="240"/>
      <c r="M16" s="239"/>
      <c r="N16" s="240"/>
      <c r="O16" s="239"/>
      <c r="P16" s="240"/>
      <c r="Q16" s="239"/>
      <c r="R16" s="240"/>
      <c r="S16" s="239"/>
      <c r="T16" s="240"/>
      <c r="U16" s="239"/>
      <c r="V16" s="245"/>
      <c r="W16" s="163"/>
      <c r="X16" s="519">
        <f t="shared" si="114"/>
        <v>0</v>
      </c>
      <c r="Y16" s="519">
        <f t="shared" si="23"/>
        <v>0</v>
      </c>
      <c r="Z16" s="519">
        <f t="shared" si="24"/>
        <v>0</v>
      </c>
      <c r="AA16" s="519">
        <f t="shared" si="25"/>
        <v>0</v>
      </c>
      <c r="AB16" s="519">
        <f t="shared" si="26"/>
        <v>0</v>
      </c>
      <c r="AC16" s="519">
        <f t="shared" si="27"/>
        <v>0</v>
      </c>
      <c r="AD16" s="519">
        <f t="shared" si="28"/>
        <v>0</v>
      </c>
      <c r="AE16" s="519">
        <f t="shared" si="29"/>
        <v>0</v>
      </c>
      <c r="AF16" s="519">
        <f t="shared" si="30"/>
        <v>0</v>
      </c>
      <c r="AG16" s="519">
        <f t="shared" si="31"/>
        <v>0</v>
      </c>
      <c r="AH16" s="519">
        <f t="shared" si="32"/>
        <v>0</v>
      </c>
      <c r="AI16" s="519">
        <f t="shared" si="33"/>
        <v>0</v>
      </c>
      <c r="AJ16" s="519">
        <f t="shared" si="34"/>
        <v>0</v>
      </c>
      <c r="AK16" s="519">
        <f t="shared" si="35"/>
        <v>0</v>
      </c>
      <c r="AL16" s="519">
        <f t="shared" si="36"/>
        <v>0</v>
      </c>
      <c r="AM16" s="519">
        <f t="shared" si="37"/>
        <v>0</v>
      </c>
      <c r="AN16" s="519">
        <f t="shared" si="38"/>
        <v>0</v>
      </c>
      <c r="AO16" s="519">
        <f t="shared" si="39"/>
        <v>0</v>
      </c>
      <c r="AP16" s="519">
        <f t="shared" si="40"/>
        <v>0</v>
      </c>
      <c r="AQ16" s="519">
        <f t="shared" si="41"/>
        <v>0</v>
      </c>
      <c r="AR16" s="519">
        <f t="shared" si="42"/>
        <v>0</v>
      </c>
      <c r="AS16" s="519">
        <f t="shared" si="43"/>
        <v>0</v>
      </c>
      <c r="AT16" s="519">
        <f t="shared" si="44"/>
        <v>0</v>
      </c>
      <c r="AU16" s="519">
        <f t="shared" si="45"/>
        <v>0</v>
      </c>
      <c r="AV16" s="519">
        <f t="shared" si="46"/>
        <v>0</v>
      </c>
      <c r="AW16" s="519">
        <f t="shared" si="47"/>
        <v>0</v>
      </c>
      <c r="AX16" s="519">
        <f t="shared" si="48"/>
        <v>0</v>
      </c>
      <c r="AY16" s="519">
        <f t="shared" si="49"/>
        <v>0</v>
      </c>
      <c r="AZ16" s="519">
        <f t="shared" si="50"/>
        <v>0</v>
      </c>
      <c r="BA16" s="519">
        <f t="shared" si="51"/>
        <v>0</v>
      </c>
      <c r="BB16" s="520">
        <f t="shared" si="52"/>
        <v>0</v>
      </c>
      <c r="BC16" s="664">
        <f t="shared" si="115"/>
        <v>0</v>
      </c>
      <c r="BD16" s="658">
        <f t="shared" si="116"/>
        <v>0</v>
      </c>
      <c r="BE16" s="658">
        <f t="shared" si="53"/>
        <v>0</v>
      </c>
      <c r="BF16" s="658">
        <f t="shared" si="54"/>
        <v>0</v>
      </c>
      <c r="BG16" s="658">
        <f t="shared" si="55"/>
        <v>0</v>
      </c>
      <c r="BH16" s="658">
        <f t="shared" si="56"/>
        <v>0</v>
      </c>
      <c r="BI16" s="658">
        <f t="shared" si="57"/>
        <v>0</v>
      </c>
      <c r="BJ16" s="658">
        <f t="shared" si="58"/>
        <v>0</v>
      </c>
      <c r="BK16" s="658">
        <f t="shared" si="59"/>
        <v>0</v>
      </c>
      <c r="BL16" s="658">
        <f t="shared" si="60"/>
        <v>0</v>
      </c>
      <c r="BM16" s="658">
        <f t="shared" si="61"/>
        <v>0</v>
      </c>
      <c r="BN16" s="658">
        <f t="shared" si="62"/>
        <v>0</v>
      </c>
      <c r="BO16" s="658">
        <f t="shared" si="63"/>
        <v>0</v>
      </c>
      <c r="BP16" s="658">
        <f t="shared" si="64"/>
        <v>0</v>
      </c>
      <c r="BQ16" s="658">
        <f t="shared" si="65"/>
        <v>0</v>
      </c>
      <c r="BR16" s="658">
        <f t="shared" si="66"/>
        <v>0</v>
      </c>
      <c r="BS16" s="658">
        <f t="shared" si="67"/>
        <v>0</v>
      </c>
      <c r="BT16" s="658">
        <f t="shared" si="68"/>
        <v>0</v>
      </c>
      <c r="BU16" s="658">
        <f t="shared" si="69"/>
        <v>0</v>
      </c>
      <c r="BV16" s="658">
        <f t="shared" si="70"/>
        <v>0</v>
      </c>
      <c r="BW16" s="658">
        <f t="shared" si="71"/>
        <v>0</v>
      </c>
      <c r="BX16" s="658">
        <f t="shared" si="72"/>
        <v>0</v>
      </c>
      <c r="BY16" s="658">
        <f t="shared" si="73"/>
        <v>0</v>
      </c>
      <c r="BZ16" s="658">
        <f t="shared" si="74"/>
        <v>0</v>
      </c>
      <c r="CA16" s="658">
        <f t="shared" si="75"/>
        <v>0</v>
      </c>
      <c r="CB16" s="658">
        <f t="shared" si="76"/>
        <v>0</v>
      </c>
      <c r="CC16" s="658">
        <f t="shared" si="77"/>
        <v>0</v>
      </c>
      <c r="CD16" s="658">
        <f t="shared" si="78"/>
        <v>0</v>
      </c>
      <c r="CE16" s="658">
        <f t="shared" si="79"/>
        <v>0</v>
      </c>
      <c r="CF16" s="658">
        <f t="shared" si="80"/>
        <v>0</v>
      </c>
      <c r="CG16" s="658">
        <f t="shared" si="81"/>
        <v>0</v>
      </c>
      <c r="CH16" s="659">
        <f t="shared" si="82"/>
        <v>0</v>
      </c>
      <c r="CI16" s="521">
        <f t="shared" si="117"/>
        <v>0</v>
      </c>
      <c r="CJ16" s="522">
        <v>7</v>
      </c>
      <c r="CK16" s="510" t="str">
        <f t="shared" si="118"/>
        <v/>
      </c>
      <c r="CL16" s="510" t="str">
        <f t="shared" si="83"/>
        <v/>
      </c>
      <c r="CM16" s="510" t="str">
        <f t="shared" si="84"/>
        <v/>
      </c>
      <c r="CN16" s="510" t="str">
        <f t="shared" si="119"/>
        <v/>
      </c>
      <c r="CO16" s="510" t="str">
        <f t="shared" si="85"/>
        <v/>
      </c>
      <c r="CP16" s="510" t="str">
        <f t="shared" si="86"/>
        <v/>
      </c>
      <c r="CQ16" s="510" t="str">
        <f t="shared" si="87"/>
        <v/>
      </c>
      <c r="CR16" s="510" t="str">
        <f t="shared" si="88"/>
        <v/>
      </c>
      <c r="CS16" s="510" t="str">
        <f t="shared" si="89"/>
        <v/>
      </c>
      <c r="CT16" s="510" t="str">
        <f t="shared" si="90"/>
        <v/>
      </c>
      <c r="CU16" s="510" t="str">
        <f t="shared" si="91"/>
        <v/>
      </c>
      <c r="CV16" s="510" t="str">
        <f t="shared" si="92"/>
        <v/>
      </c>
      <c r="CW16" s="510" t="str">
        <f t="shared" si="93"/>
        <v/>
      </c>
      <c r="CX16" s="510" t="str">
        <f t="shared" si="94"/>
        <v/>
      </c>
      <c r="CY16" s="510" t="str">
        <f t="shared" si="95"/>
        <v/>
      </c>
      <c r="CZ16" s="510" t="str">
        <f t="shared" si="96"/>
        <v/>
      </c>
      <c r="DA16" s="510" t="str">
        <f t="shared" si="97"/>
        <v/>
      </c>
      <c r="DB16" s="510" t="str">
        <f t="shared" si="98"/>
        <v/>
      </c>
      <c r="DC16" s="510" t="str">
        <f t="shared" si="99"/>
        <v/>
      </c>
      <c r="DD16" s="510" t="str">
        <f t="shared" si="100"/>
        <v/>
      </c>
      <c r="DE16" s="510" t="str">
        <f t="shared" si="101"/>
        <v/>
      </c>
      <c r="DF16" s="510" t="str">
        <f t="shared" si="102"/>
        <v/>
      </c>
      <c r="DG16" s="510" t="str">
        <f t="shared" si="103"/>
        <v/>
      </c>
      <c r="DH16" s="510" t="str">
        <f t="shared" si="104"/>
        <v/>
      </c>
      <c r="DI16" s="510" t="str">
        <f t="shared" si="105"/>
        <v/>
      </c>
      <c r="DJ16" s="510" t="str">
        <f t="shared" si="106"/>
        <v/>
      </c>
      <c r="DK16" s="510" t="str">
        <f t="shared" si="107"/>
        <v/>
      </c>
      <c r="DL16" s="510" t="str">
        <f t="shared" si="108"/>
        <v/>
      </c>
      <c r="DM16" s="510" t="str">
        <f t="shared" si="109"/>
        <v/>
      </c>
      <c r="DN16" s="510" t="str">
        <f t="shared" si="110"/>
        <v/>
      </c>
      <c r="DO16" s="523" t="str">
        <f t="shared" si="111"/>
        <v/>
      </c>
      <c r="DP16" s="462">
        <f t="shared" si="120"/>
        <v>0</v>
      </c>
      <c r="DQ16" s="463"/>
      <c r="DR16" s="393" t="str">
        <f t="shared" si="121"/>
        <v/>
      </c>
      <c r="DS16" s="282" t="str">
        <f t="shared" si="122"/>
        <v/>
      </c>
      <c r="DT16" s="249">
        <f t="shared" si="123"/>
        <v>0</v>
      </c>
      <c r="DU16" s="250">
        <f t="shared" si="112"/>
        <v>0</v>
      </c>
      <c r="DV16" s="250">
        <f t="shared" si="112"/>
        <v>0</v>
      </c>
      <c r="DW16" s="250">
        <f t="shared" si="112"/>
        <v>0</v>
      </c>
      <c r="DX16" s="250">
        <f t="shared" si="112"/>
        <v>0</v>
      </c>
      <c r="DY16" s="250">
        <f t="shared" si="112"/>
        <v>0</v>
      </c>
      <c r="DZ16" s="250">
        <f t="shared" si="112"/>
        <v>0</v>
      </c>
      <c r="EA16" s="250">
        <f t="shared" si="112"/>
        <v>0</v>
      </c>
      <c r="EB16" s="250">
        <f t="shared" si="112"/>
        <v>0</v>
      </c>
      <c r="EC16" s="250">
        <f t="shared" si="112"/>
        <v>0</v>
      </c>
      <c r="ED16" s="250">
        <f t="shared" si="112"/>
        <v>0</v>
      </c>
      <c r="EE16" s="250">
        <f t="shared" si="112"/>
        <v>0</v>
      </c>
      <c r="EF16" s="250">
        <f t="shared" si="112"/>
        <v>0</v>
      </c>
      <c r="EG16" s="250">
        <f t="shared" si="112"/>
        <v>0</v>
      </c>
      <c r="EH16" s="250">
        <f t="shared" si="112"/>
        <v>0</v>
      </c>
      <c r="EI16" s="250">
        <f t="shared" si="112"/>
        <v>0</v>
      </c>
      <c r="EJ16" s="250">
        <f t="shared" si="112"/>
        <v>0</v>
      </c>
      <c r="EK16" s="250">
        <f t="shared" si="113"/>
        <v>0</v>
      </c>
      <c r="EL16" s="250">
        <f t="shared" si="113"/>
        <v>0</v>
      </c>
      <c r="EM16" s="250">
        <f t="shared" si="113"/>
        <v>0</v>
      </c>
      <c r="EN16" s="250">
        <f t="shared" si="113"/>
        <v>0</v>
      </c>
      <c r="EO16" s="250">
        <f t="shared" si="113"/>
        <v>0</v>
      </c>
      <c r="EP16" s="250">
        <f t="shared" si="113"/>
        <v>0</v>
      </c>
      <c r="EQ16" s="250">
        <f t="shared" si="113"/>
        <v>0</v>
      </c>
      <c r="ER16" s="250">
        <f t="shared" si="113"/>
        <v>0</v>
      </c>
      <c r="ES16" s="250">
        <f t="shared" si="113"/>
        <v>0</v>
      </c>
      <c r="ET16" s="250">
        <f t="shared" si="113"/>
        <v>0</v>
      </c>
      <c r="EU16" s="250">
        <f t="shared" si="113"/>
        <v>0</v>
      </c>
      <c r="EV16" s="250">
        <f t="shared" si="113"/>
        <v>0</v>
      </c>
      <c r="EW16" s="250">
        <f t="shared" si="113"/>
        <v>0</v>
      </c>
      <c r="EX16" s="251">
        <f t="shared" si="113"/>
        <v>0</v>
      </c>
      <c r="EY16" s="269">
        <f t="shared" si="124"/>
        <v>0</v>
      </c>
      <c r="EZ16" s="270">
        <f t="shared" si="125"/>
        <v>0</v>
      </c>
      <c r="FA16" s="259">
        <f t="shared" si="126"/>
        <v>0</v>
      </c>
      <c r="FB16" s="216"/>
      <c r="FH16" s="1" t="s">
        <v>8</v>
      </c>
      <c r="FI16" s="2">
        <v>6</v>
      </c>
      <c r="FK16" s="262"/>
      <c r="FL16" s="262"/>
      <c r="FM16" s="445">
        <f t="shared" si="127"/>
        <v>0</v>
      </c>
      <c r="FO16" s="630">
        <f t="shared" ca="1" si="130"/>
        <v>2022</v>
      </c>
      <c r="FP16" s="632">
        <f t="shared" ca="1" si="128"/>
        <v>44562</v>
      </c>
    </row>
    <row r="17" spans="2:172" ht="20.25" customHeight="1" x14ac:dyDescent="0.25">
      <c r="B17" s="1">
        <v>6</v>
      </c>
      <c r="C17" s="168" t="str">
        <f t="shared" si="22"/>
        <v/>
      </c>
      <c r="D17" s="298" t="str">
        <f t="shared" si="129"/>
        <v/>
      </c>
      <c r="E17" s="126"/>
      <c r="F17" s="127"/>
      <c r="G17" s="127"/>
      <c r="H17" s="173"/>
      <c r="I17" s="226"/>
      <c r="J17" s="231"/>
      <c r="K17" s="239"/>
      <c r="L17" s="240"/>
      <c r="M17" s="239"/>
      <c r="N17" s="240"/>
      <c r="O17" s="239"/>
      <c r="P17" s="240"/>
      <c r="Q17" s="239"/>
      <c r="R17" s="240"/>
      <c r="S17" s="239"/>
      <c r="T17" s="240"/>
      <c r="U17" s="239"/>
      <c r="V17" s="245"/>
      <c r="W17" s="163"/>
      <c r="X17" s="519">
        <f t="shared" si="114"/>
        <v>0</v>
      </c>
      <c r="Y17" s="519">
        <f t="shared" si="23"/>
        <v>0</v>
      </c>
      <c r="Z17" s="519">
        <f t="shared" si="24"/>
        <v>0</v>
      </c>
      <c r="AA17" s="519">
        <f t="shared" si="25"/>
        <v>0</v>
      </c>
      <c r="AB17" s="519">
        <f t="shared" si="26"/>
        <v>0</v>
      </c>
      <c r="AC17" s="519">
        <f t="shared" si="27"/>
        <v>0</v>
      </c>
      <c r="AD17" s="519">
        <f t="shared" si="28"/>
        <v>0</v>
      </c>
      <c r="AE17" s="519">
        <f t="shared" si="29"/>
        <v>0</v>
      </c>
      <c r="AF17" s="519">
        <f t="shared" si="30"/>
        <v>0</v>
      </c>
      <c r="AG17" s="519">
        <f t="shared" si="31"/>
        <v>0</v>
      </c>
      <c r="AH17" s="519">
        <f t="shared" si="32"/>
        <v>0</v>
      </c>
      <c r="AI17" s="519">
        <f t="shared" si="33"/>
        <v>0</v>
      </c>
      <c r="AJ17" s="519">
        <f t="shared" si="34"/>
        <v>0</v>
      </c>
      <c r="AK17" s="519">
        <f t="shared" si="35"/>
        <v>0</v>
      </c>
      <c r="AL17" s="519">
        <f t="shared" si="36"/>
        <v>0</v>
      </c>
      <c r="AM17" s="519">
        <f t="shared" si="37"/>
        <v>0</v>
      </c>
      <c r="AN17" s="519">
        <f t="shared" si="38"/>
        <v>0</v>
      </c>
      <c r="AO17" s="519">
        <f t="shared" si="39"/>
        <v>0</v>
      </c>
      <c r="AP17" s="519">
        <f t="shared" si="40"/>
        <v>0</v>
      </c>
      <c r="AQ17" s="519">
        <f t="shared" si="41"/>
        <v>0</v>
      </c>
      <c r="AR17" s="519">
        <f t="shared" si="42"/>
        <v>0</v>
      </c>
      <c r="AS17" s="519">
        <f t="shared" si="43"/>
        <v>0</v>
      </c>
      <c r="AT17" s="519">
        <f t="shared" si="44"/>
        <v>0</v>
      </c>
      <c r="AU17" s="519">
        <f t="shared" si="45"/>
        <v>0</v>
      </c>
      <c r="AV17" s="519">
        <f t="shared" si="46"/>
        <v>0</v>
      </c>
      <c r="AW17" s="519">
        <f t="shared" si="47"/>
        <v>0</v>
      </c>
      <c r="AX17" s="519">
        <f t="shared" si="48"/>
        <v>0</v>
      </c>
      <c r="AY17" s="519">
        <f t="shared" si="49"/>
        <v>0</v>
      </c>
      <c r="AZ17" s="519">
        <f t="shared" si="50"/>
        <v>0</v>
      </c>
      <c r="BA17" s="519">
        <f t="shared" si="51"/>
        <v>0</v>
      </c>
      <c r="BB17" s="520">
        <f t="shared" si="52"/>
        <v>0</v>
      </c>
      <c r="BC17" s="664">
        <f t="shared" si="115"/>
        <v>0</v>
      </c>
      <c r="BD17" s="658">
        <f t="shared" si="116"/>
        <v>0</v>
      </c>
      <c r="BE17" s="658">
        <f t="shared" si="53"/>
        <v>0</v>
      </c>
      <c r="BF17" s="658">
        <f t="shared" si="54"/>
        <v>0</v>
      </c>
      <c r="BG17" s="658">
        <f t="shared" si="55"/>
        <v>0</v>
      </c>
      <c r="BH17" s="658">
        <f t="shared" si="56"/>
        <v>0</v>
      </c>
      <c r="BI17" s="658">
        <f t="shared" si="57"/>
        <v>0</v>
      </c>
      <c r="BJ17" s="658">
        <f t="shared" si="58"/>
        <v>0</v>
      </c>
      <c r="BK17" s="658">
        <f t="shared" si="59"/>
        <v>0</v>
      </c>
      <c r="BL17" s="658">
        <f t="shared" si="60"/>
        <v>0</v>
      </c>
      <c r="BM17" s="658">
        <f t="shared" si="61"/>
        <v>0</v>
      </c>
      <c r="BN17" s="658">
        <f t="shared" si="62"/>
        <v>0</v>
      </c>
      <c r="BO17" s="658">
        <f t="shared" si="63"/>
        <v>0</v>
      </c>
      <c r="BP17" s="658">
        <f t="shared" si="64"/>
        <v>0</v>
      </c>
      <c r="BQ17" s="658">
        <f t="shared" si="65"/>
        <v>0</v>
      </c>
      <c r="BR17" s="658">
        <f t="shared" si="66"/>
        <v>0</v>
      </c>
      <c r="BS17" s="658">
        <f t="shared" si="67"/>
        <v>0</v>
      </c>
      <c r="BT17" s="658">
        <f t="shared" si="68"/>
        <v>0</v>
      </c>
      <c r="BU17" s="658">
        <f t="shared" si="69"/>
        <v>0</v>
      </c>
      <c r="BV17" s="658">
        <f t="shared" si="70"/>
        <v>0</v>
      </c>
      <c r="BW17" s="658">
        <f t="shared" si="71"/>
        <v>0</v>
      </c>
      <c r="BX17" s="658">
        <f t="shared" si="72"/>
        <v>0</v>
      </c>
      <c r="BY17" s="658">
        <f t="shared" si="73"/>
        <v>0</v>
      </c>
      <c r="BZ17" s="658">
        <f t="shared" si="74"/>
        <v>0</v>
      </c>
      <c r="CA17" s="658">
        <f t="shared" si="75"/>
        <v>0</v>
      </c>
      <c r="CB17" s="658">
        <f t="shared" si="76"/>
        <v>0</v>
      </c>
      <c r="CC17" s="658">
        <f t="shared" si="77"/>
        <v>0</v>
      </c>
      <c r="CD17" s="658">
        <f t="shared" si="78"/>
        <v>0</v>
      </c>
      <c r="CE17" s="658">
        <f t="shared" si="79"/>
        <v>0</v>
      </c>
      <c r="CF17" s="658">
        <f t="shared" si="80"/>
        <v>0</v>
      </c>
      <c r="CG17" s="658">
        <f t="shared" si="81"/>
        <v>0</v>
      </c>
      <c r="CH17" s="659">
        <f t="shared" si="82"/>
        <v>0</v>
      </c>
      <c r="CI17" s="521">
        <f t="shared" si="117"/>
        <v>0</v>
      </c>
      <c r="CJ17" s="522">
        <v>8</v>
      </c>
      <c r="CK17" s="510" t="str">
        <f t="shared" si="118"/>
        <v/>
      </c>
      <c r="CL17" s="510" t="str">
        <f t="shared" si="83"/>
        <v/>
      </c>
      <c r="CM17" s="510" t="str">
        <f t="shared" si="84"/>
        <v/>
      </c>
      <c r="CN17" s="510" t="str">
        <f t="shared" si="119"/>
        <v/>
      </c>
      <c r="CO17" s="510" t="str">
        <f t="shared" si="85"/>
        <v/>
      </c>
      <c r="CP17" s="510" t="str">
        <f t="shared" si="86"/>
        <v/>
      </c>
      <c r="CQ17" s="510" t="str">
        <f t="shared" si="87"/>
        <v/>
      </c>
      <c r="CR17" s="510" t="str">
        <f t="shared" si="88"/>
        <v/>
      </c>
      <c r="CS17" s="510" t="str">
        <f t="shared" si="89"/>
        <v/>
      </c>
      <c r="CT17" s="510" t="str">
        <f t="shared" si="90"/>
        <v/>
      </c>
      <c r="CU17" s="510" t="str">
        <f t="shared" si="91"/>
        <v/>
      </c>
      <c r="CV17" s="510" t="str">
        <f t="shared" si="92"/>
        <v/>
      </c>
      <c r="CW17" s="510" t="str">
        <f t="shared" si="93"/>
        <v/>
      </c>
      <c r="CX17" s="510" t="str">
        <f t="shared" si="94"/>
        <v/>
      </c>
      <c r="CY17" s="510" t="str">
        <f t="shared" si="95"/>
        <v/>
      </c>
      <c r="CZ17" s="510" t="str">
        <f t="shared" si="96"/>
        <v/>
      </c>
      <c r="DA17" s="510" t="str">
        <f t="shared" si="97"/>
        <v/>
      </c>
      <c r="DB17" s="510" t="str">
        <f t="shared" si="98"/>
        <v/>
      </c>
      <c r="DC17" s="510" t="str">
        <f t="shared" si="99"/>
        <v/>
      </c>
      <c r="DD17" s="510" t="str">
        <f t="shared" si="100"/>
        <v/>
      </c>
      <c r="DE17" s="510" t="str">
        <f t="shared" si="101"/>
        <v/>
      </c>
      <c r="DF17" s="510" t="str">
        <f t="shared" si="102"/>
        <v/>
      </c>
      <c r="DG17" s="510" t="str">
        <f t="shared" si="103"/>
        <v/>
      </c>
      <c r="DH17" s="510" t="str">
        <f t="shared" si="104"/>
        <v/>
      </c>
      <c r="DI17" s="510" t="str">
        <f t="shared" si="105"/>
        <v/>
      </c>
      <c r="DJ17" s="510" t="str">
        <f t="shared" si="106"/>
        <v/>
      </c>
      <c r="DK17" s="510" t="str">
        <f t="shared" si="107"/>
        <v/>
      </c>
      <c r="DL17" s="510" t="str">
        <f t="shared" si="108"/>
        <v/>
      </c>
      <c r="DM17" s="510" t="str">
        <f t="shared" si="109"/>
        <v/>
      </c>
      <c r="DN17" s="510" t="str">
        <f t="shared" si="110"/>
        <v/>
      </c>
      <c r="DO17" s="523" t="str">
        <f t="shared" si="111"/>
        <v/>
      </c>
      <c r="DP17" s="462">
        <f t="shared" si="120"/>
        <v>0</v>
      </c>
      <c r="DQ17" s="463"/>
      <c r="DR17" s="393" t="str">
        <f t="shared" si="121"/>
        <v/>
      </c>
      <c r="DS17" s="282" t="str">
        <f t="shared" si="122"/>
        <v/>
      </c>
      <c r="DT17" s="249">
        <f t="shared" si="123"/>
        <v>0</v>
      </c>
      <c r="DU17" s="250">
        <f t="shared" si="112"/>
        <v>0</v>
      </c>
      <c r="DV17" s="250">
        <f t="shared" si="112"/>
        <v>0</v>
      </c>
      <c r="DW17" s="250">
        <f t="shared" si="112"/>
        <v>0</v>
      </c>
      <c r="DX17" s="250">
        <f t="shared" si="112"/>
        <v>0</v>
      </c>
      <c r="DY17" s="250">
        <f t="shared" si="112"/>
        <v>0</v>
      </c>
      <c r="DZ17" s="250">
        <f t="shared" si="112"/>
        <v>0</v>
      </c>
      <c r="EA17" s="250">
        <f t="shared" si="112"/>
        <v>0</v>
      </c>
      <c r="EB17" s="250">
        <f t="shared" si="112"/>
        <v>0</v>
      </c>
      <c r="EC17" s="250">
        <f t="shared" si="112"/>
        <v>0</v>
      </c>
      <c r="ED17" s="250">
        <f t="shared" si="112"/>
        <v>0</v>
      </c>
      <c r="EE17" s="250">
        <f t="shared" si="112"/>
        <v>0</v>
      </c>
      <c r="EF17" s="250">
        <f t="shared" si="112"/>
        <v>0</v>
      </c>
      <c r="EG17" s="250">
        <f t="shared" si="112"/>
        <v>0</v>
      </c>
      <c r="EH17" s="250">
        <f t="shared" si="112"/>
        <v>0</v>
      </c>
      <c r="EI17" s="250">
        <f t="shared" si="112"/>
        <v>0</v>
      </c>
      <c r="EJ17" s="250">
        <f t="shared" si="112"/>
        <v>0</v>
      </c>
      <c r="EK17" s="250">
        <f t="shared" si="113"/>
        <v>0</v>
      </c>
      <c r="EL17" s="250">
        <f t="shared" si="113"/>
        <v>0</v>
      </c>
      <c r="EM17" s="250">
        <f t="shared" si="113"/>
        <v>0</v>
      </c>
      <c r="EN17" s="250">
        <f t="shared" si="113"/>
        <v>0</v>
      </c>
      <c r="EO17" s="250">
        <f t="shared" si="113"/>
        <v>0</v>
      </c>
      <c r="EP17" s="250">
        <f t="shared" si="113"/>
        <v>0</v>
      </c>
      <c r="EQ17" s="250">
        <f t="shared" si="113"/>
        <v>0</v>
      </c>
      <c r="ER17" s="250">
        <f t="shared" si="113"/>
        <v>0</v>
      </c>
      <c r="ES17" s="250">
        <f t="shared" si="113"/>
        <v>0</v>
      </c>
      <c r="ET17" s="250">
        <f t="shared" si="113"/>
        <v>0</v>
      </c>
      <c r="EU17" s="250">
        <f t="shared" si="113"/>
        <v>0</v>
      </c>
      <c r="EV17" s="250">
        <f t="shared" si="113"/>
        <v>0</v>
      </c>
      <c r="EW17" s="250">
        <f t="shared" si="113"/>
        <v>0</v>
      </c>
      <c r="EX17" s="251">
        <f t="shared" si="113"/>
        <v>0</v>
      </c>
      <c r="EY17" s="269">
        <f t="shared" si="124"/>
        <v>0</v>
      </c>
      <c r="EZ17" s="270">
        <f t="shared" si="125"/>
        <v>0</v>
      </c>
      <c r="FA17" s="259">
        <f t="shared" si="126"/>
        <v>0</v>
      </c>
      <c r="FB17" s="216"/>
      <c r="FH17" s="1" t="s">
        <v>9</v>
      </c>
      <c r="FI17" s="2">
        <v>7</v>
      </c>
      <c r="FK17" s="262"/>
      <c r="FL17" s="262"/>
      <c r="FM17" s="445">
        <f t="shared" si="127"/>
        <v>0</v>
      </c>
      <c r="FO17" s="630">
        <f t="shared" ca="1" si="130"/>
        <v>2023</v>
      </c>
      <c r="FP17" s="632">
        <f t="shared" ca="1" si="128"/>
        <v>44927</v>
      </c>
    </row>
    <row r="18" spans="2:172" ht="20.25" customHeight="1" thickBot="1" x14ac:dyDescent="0.3">
      <c r="B18" s="1">
        <v>7</v>
      </c>
      <c r="C18" s="556" t="str">
        <f t="shared" si="22"/>
        <v/>
      </c>
      <c r="D18" s="557" t="str">
        <f t="shared" si="129"/>
        <v/>
      </c>
      <c r="E18" s="558"/>
      <c r="F18" s="559"/>
      <c r="G18" s="559"/>
      <c r="H18" s="560"/>
      <c r="I18" s="679"/>
      <c r="J18" s="680"/>
      <c r="K18" s="681"/>
      <c r="L18" s="682"/>
      <c r="M18" s="681"/>
      <c r="N18" s="682"/>
      <c r="O18" s="681"/>
      <c r="P18" s="682"/>
      <c r="Q18" s="681"/>
      <c r="R18" s="682"/>
      <c r="S18" s="681"/>
      <c r="T18" s="682"/>
      <c r="U18" s="681"/>
      <c r="V18" s="683"/>
      <c r="W18" s="163"/>
      <c r="X18" s="519">
        <f t="shared" si="114"/>
        <v>0</v>
      </c>
      <c r="Y18" s="519">
        <f t="shared" si="23"/>
        <v>0</v>
      </c>
      <c r="Z18" s="519">
        <f t="shared" si="24"/>
        <v>0</v>
      </c>
      <c r="AA18" s="519">
        <f t="shared" si="25"/>
        <v>0</v>
      </c>
      <c r="AB18" s="519">
        <f t="shared" si="26"/>
        <v>0</v>
      </c>
      <c r="AC18" s="519">
        <f t="shared" si="27"/>
        <v>0</v>
      </c>
      <c r="AD18" s="519">
        <f t="shared" si="28"/>
        <v>0</v>
      </c>
      <c r="AE18" s="519">
        <f t="shared" si="29"/>
        <v>0</v>
      </c>
      <c r="AF18" s="519">
        <f t="shared" si="30"/>
        <v>0</v>
      </c>
      <c r="AG18" s="519">
        <f t="shared" si="31"/>
        <v>0</v>
      </c>
      <c r="AH18" s="519">
        <f t="shared" si="32"/>
        <v>0</v>
      </c>
      <c r="AI18" s="519">
        <f t="shared" si="33"/>
        <v>0</v>
      </c>
      <c r="AJ18" s="519">
        <f t="shared" si="34"/>
        <v>0</v>
      </c>
      <c r="AK18" s="519">
        <f t="shared" si="35"/>
        <v>0</v>
      </c>
      <c r="AL18" s="519">
        <f t="shared" si="36"/>
        <v>0</v>
      </c>
      <c r="AM18" s="519">
        <f t="shared" si="37"/>
        <v>0</v>
      </c>
      <c r="AN18" s="519">
        <f t="shared" si="38"/>
        <v>0</v>
      </c>
      <c r="AO18" s="519">
        <f t="shared" si="39"/>
        <v>0</v>
      </c>
      <c r="AP18" s="519">
        <f t="shared" si="40"/>
        <v>0</v>
      </c>
      <c r="AQ18" s="519">
        <f t="shared" si="41"/>
        <v>0</v>
      </c>
      <c r="AR18" s="519">
        <f t="shared" si="42"/>
        <v>0</v>
      </c>
      <c r="AS18" s="519">
        <f t="shared" si="43"/>
        <v>0</v>
      </c>
      <c r="AT18" s="519">
        <f t="shared" si="44"/>
        <v>0</v>
      </c>
      <c r="AU18" s="519">
        <f t="shared" si="45"/>
        <v>0</v>
      </c>
      <c r="AV18" s="519">
        <f t="shared" si="46"/>
        <v>0</v>
      </c>
      <c r="AW18" s="519">
        <f t="shared" si="47"/>
        <v>0</v>
      </c>
      <c r="AX18" s="519">
        <f t="shared" si="48"/>
        <v>0</v>
      </c>
      <c r="AY18" s="519">
        <f t="shared" si="49"/>
        <v>0</v>
      </c>
      <c r="AZ18" s="519">
        <f t="shared" si="50"/>
        <v>0</v>
      </c>
      <c r="BA18" s="519">
        <f t="shared" si="51"/>
        <v>0</v>
      </c>
      <c r="BB18" s="520">
        <f t="shared" si="52"/>
        <v>0</v>
      </c>
      <c r="BC18" s="665">
        <f t="shared" si="115"/>
        <v>0</v>
      </c>
      <c r="BD18" s="658">
        <f t="shared" si="116"/>
        <v>0</v>
      </c>
      <c r="BE18" s="658">
        <f t="shared" si="53"/>
        <v>0</v>
      </c>
      <c r="BF18" s="658">
        <f t="shared" si="54"/>
        <v>0</v>
      </c>
      <c r="BG18" s="658">
        <f t="shared" si="55"/>
        <v>0</v>
      </c>
      <c r="BH18" s="658">
        <f t="shared" si="56"/>
        <v>0</v>
      </c>
      <c r="BI18" s="658">
        <f t="shared" si="57"/>
        <v>0</v>
      </c>
      <c r="BJ18" s="658">
        <f t="shared" si="58"/>
        <v>0</v>
      </c>
      <c r="BK18" s="658">
        <f t="shared" si="59"/>
        <v>0</v>
      </c>
      <c r="BL18" s="658">
        <f t="shared" si="60"/>
        <v>0</v>
      </c>
      <c r="BM18" s="658">
        <f t="shared" si="61"/>
        <v>0</v>
      </c>
      <c r="BN18" s="658">
        <f t="shared" si="62"/>
        <v>0</v>
      </c>
      <c r="BO18" s="658">
        <f t="shared" si="63"/>
        <v>0</v>
      </c>
      <c r="BP18" s="658">
        <f t="shared" si="64"/>
        <v>0</v>
      </c>
      <c r="BQ18" s="658">
        <f t="shared" si="65"/>
        <v>0</v>
      </c>
      <c r="BR18" s="658">
        <f t="shared" si="66"/>
        <v>0</v>
      </c>
      <c r="BS18" s="658">
        <f t="shared" si="67"/>
        <v>0</v>
      </c>
      <c r="BT18" s="658">
        <f t="shared" si="68"/>
        <v>0</v>
      </c>
      <c r="BU18" s="658">
        <f t="shared" si="69"/>
        <v>0</v>
      </c>
      <c r="BV18" s="658">
        <f t="shared" si="70"/>
        <v>0</v>
      </c>
      <c r="BW18" s="658">
        <f t="shared" si="71"/>
        <v>0</v>
      </c>
      <c r="BX18" s="658">
        <f t="shared" si="72"/>
        <v>0</v>
      </c>
      <c r="BY18" s="658">
        <f t="shared" si="73"/>
        <v>0</v>
      </c>
      <c r="BZ18" s="658">
        <f t="shared" si="74"/>
        <v>0</v>
      </c>
      <c r="CA18" s="658">
        <f t="shared" si="75"/>
        <v>0</v>
      </c>
      <c r="CB18" s="658">
        <f t="shared" si="76"/>
        <v>0</v>
      </c>
      <c r="CC18" s="658">
        <f t="shared" si="77"/>
        <v>0</v>
      </c>
      <c r="CD18" s="658">
        <f t="shared" si="78"/>
        <v>0</v>
      </c>
      <c r="CE18" s="658">
        <f t="shared" si="79"/>
        <v>0</v>
      </c>
      <c r="CF18" s="658">
        <f t="shared" si="80"/>
        <v>0</v>
      </c>
      <c r="CG18" s="658">
        <f t="shared" si="81"/>
        <v>0</v>
      </c>
      <c r="CH18" s="659">
        <f t="shared" si="82"/>
        <v>0</v>
      </c>
      <c r="CI18" s="521">
        <f t="shared" si="117"/>
        <v>0</v>
      </c>
      <c r="CJ18" s="522">
        <v>9</v>
      </c>
      <c r="CK18" s="510" t="str">
        <f t="shared" si="118"/>
        <v/>
      </c>
      <c r="CL18" s="510" t="str">
        <f t="shared" si="83"/>
        <v/>
      </c>
      <c r="CM18" s="510" t="str">
        <f t="shared" si="84"/>
        <v/>
      </c>
      <c r="CN18" s="510" t="str">
        <f t="shared" si="119"/>
        <v/>
      </c>
      <c r="CO18" s="510" t="str">
        <f t="shared" si="85"/>
        <v/>
      </c>
      <c r="CP18" s="510" t="str">
        <f t="shared" si="86"/>
        <v/>
      </c>
      <c r="CQ18" s="510" t="str">
        <f t="shared" si="87"/>
        <v/>
      </c>
      <c r="CR18" s="510" t="str">
        <f t="shared" si="88"/>
        <v/>
      </c>
      <c r="CS18" s="510" t="str">
        <f t="shared" si="89"/>
        <v/>
      </c>
      <c r="CT18" s="510" t="str">
        <f t="shared" si="90"/>
        <v/>
      </c>
      <c r="CU18" s="510" t="str">
        <f t="shared" si="91"/>
        <v/>
      </c>
      <c r="CV18" s="510" t="str">
        <f t="shared" si="92"/>
        <v/>
      </c>
      <c r="CW18" s="510" t="str">
        <f t="shared" si="93"/>
        <v/>
      </c>
      <c r="CX18" s="510" t="str">
        <f t="shared" si="94"/>
        <v/>
      </c>
      <c r="CY18" s="510" t="str">
        <f t="shared" si="95"/>
        <v/>
      </c>
      <c r="CZ18" s="510" t="str">
        <f t="shared" si="96"/>
        <v/>
      </c>
      <c r="DA18" s="510" t="str">
        <f t="shared" si="97"/>
        <v/>
      </c>
      <c r="DB18" s="510" t="str">
        <f t="shared" si="98"/>
        <v/>
      </c>
      <c r="DC18" s="510" t="str">
        <f t="shared" si="99"/>
        <v/>
      </c>
      <c r="DD18" s="510" t="str">
        <f t="shared" si="100"/>
        <v/>
      </c>
      <c r="DE18" s="510" t="str">
        <f t="shared" si="101"/>
        <v/>
      </c>
      <c r="DF18" s="510" t="str">
        <f t="shared" si="102"/>
        <v/>
      </c>
      <c r="DG18" s="510" t="str">
        <f t="shared" si="103"/>
        <v/>
      </c>
      <c r="DH18" s="510" t="str">
        <f t="shared" si="104"/>
        <v/>
      </c>
      <c r="DI18" s="510" t="str">
        <f t="shared" si="105"/>
        <v/>
      </c>
      <c r="DJ18" s="510" t="str">
        <f t="shared" si="106"/>
        <v/>
      </c>
      <c r="DK18" s="510" t="str">
        <f t="shared" si="107"/>
        <v/>
      </c>
      <c r="DL18" s="510" t="str">
        <f t="shared" si="108"/>
        <v/>
      </c>
      <c r="DM18" s="510" t="str">
        <f t="shared" si="109"/>
        <v/>
      </c>
      <c r="DN18" s="510" t="str">
        <f t="shared" si="110"/>
        <v/>
      </c>
      <c r="DO18" s="523" t="str">
        <f t="shared" si="111"/>
        <v/>
      </c>
      <c r="DP18" s="462">
        <f t="shared" si="120"/>
        <v>0</v>
      </c>
      <c r="DQ18" s="463"/>
      <c r="DR18" s="666" t="str">
        <f t="shared" si="121"/>
        <v/>
      </c>
      <c r="DS18" s="667" t="str">
        <f t="shared" si="122"/>
        <v/>
      </c>
      <c r="DT18" s="252">
        <f t="shared" si="123"/>
        <v>0</v>
      </c>
      <c r="DU18" s="253">
        <f t="shared" si="112"/>
        <v>0</v>
      </c>
      <c r="DV18" s="253">
        <f t="shared" si="112"/>
        <v>0</v>
      </c>
      <c r="DW18" s="253">
        <f t="shared" si="112"/>
        <v>0</v>
      </c>
      <c r="DX18" s="253">
        <f t="shared" si="112"/>
        <v>0</v>
      </c>
      <c r="DY18" s="253">
        <f t="shared" si="112"/>
        <v>0</v>
      </c>
      <c r="DZ18" s="253">
        <f t="shared" si="112"/>
        <v>0</v>
      </c>
      <c r="EA18" s="253">
        <f t="shared" si="112"/>
        <v>0</v>
      </c>
      <c r="EB18" s="253">
        <f t="shared" si="112"/>
        <v>0</v>
      </c>
      <c r="EC18" s="253">
        <f t="shared" si="112"/>
        <v>0</v>
      </c>
      <c r="ED18" s="253">
        <f t="shared" si="112"/>
        <v>0</v>
      </c>
      <c r="EE18" s="253">
        <f t="shared" si="112"/>
        <v>0</v>
      </c>
      <c r="EF18" s="253">
        <f t="shared" si="112"/>
        <v>0</v>
      </c>
      <c r="EG18" s="253">
        <f t="shared" si="112"/>
        <v>0</v>
      </c>
      <c r="EH18" s="253">
        <f t="shared" si="112"/>
        <v>0</v>
      </c>
      <c r="EI18" s="253">
        <f t="shared" si="112"/>
        <v>0</v>
      </c>
      <c r="EJ18" s="253">
        <f t="shared" si="112"/>
        <v>0</v>
      </c>
      <c r="EK18" s="253">
        <f t="shared" si="113"/>
        <v>0</v>
      </c>
      <c r="EL18" s="253">
        <f t="shared" si="113"/>
        <v>0</v>
      </c>
      <c r="EM18" s="253">
        <f t="shared" si="113"/>
        <v>0</v>
      </c>
      <c r="EN18" s="253">
        <f t="shared" si="113"/>
        <v>0</v>
      </c>
      <c r="EO18" s="253">
        <f t="shared" si="113"/>
        <v>0</v>
      </c>
      <c r="EP18" s="253">
        <f t="shared" si="113"/>
        <v>0</v>
      </c>
      <c r="EQ18" s="253">
        <f t="shared" si="113"/>
        <v>0</v>
      </c>
      <c r="ER18" s="253">
        <f t="shared" si="113"/>
        <v>0</v>
      </c>
      <c r="ES18" s="253">
        <f t="shared" si="113"/>
        <v>0</v>
      </c>
      <c r="ET18" s="253">
        <f t="shared" si="113"/>
        <v>0</v>
      </c>
      <c r="EU18" s="253">
        <f t="shared" si="113"/>
        <v>0</v>
      </c>
      <c r="EV18" s="253">
        <f t="shared" si="113"/>
        <v>0</v>
      </c>
      <c r="EW18" s="253">
        <f t="shared" si="113"/>
        <v>0</v>
      </c>
      <c r="EX18" s="254">
        <f t="shared" si="113"/>
        <v>0</v>
      </c>
      <c r="EY18" s="269">
        <f t="shared" si="124"/>
        <v>0</v>
      </c>
      <c r="EZ18" s="270">
        <f t="shared" si="125"/>
        <v>0</v>
      </c>
      <c r="FA18" s="259">
        <f t="shared" si="126"/>
        <v>0</v>
      </c>
      <c r="FB18" s="216"/>
      <c r="FH18" s="1" t="s">
        <v>10</v>
      </c>
      <c r="FI18" s="2">
        <v>8</v>
      </c>
      <c r="FK18" s="262"/>
      <c r="FL18" s="262"/>
      <c r="FM18" s="445">
        <f t="shared" si="127"/>
        <v>0</v>
      </c>
      <c r="FO18" s="630">
        <f t="shared" ca="1" si="130"/>
        <v>2024</v>
      </c>
      <c r="FP18" s="632">
        <f t="shared" ca="1" si="128"/>
        <v>45292</v>
      </c>
    </row>
    <row r="19" spans="2:172" ht="20.25" customHeight="1" thickBot="1" x14ac:dyDescent="0.3">
      <c r="B19" s="1">
        <v>8</v>
      </c>
      <c r="C19" s="618" t="str">
        <f t="shared" si="22"/>
        <v/>
      </c>
      <c r="D19" s="619" t="str">
        <f t="shared" si="129"/>
        <v/>
      </c>
      <c r="E19" s="620"/>
      <c r="F19" s="684"/>
      <c r="G19" s="684"/>
      <c r="H19" s="621"/>
      <c r="I19" s="622">
        <f>SUM(I12:I18)</f>
        <v>0</v>
      </c>
      <c r="J19" s="623">
        <f t="shared" ref="J19:V19" si="131">SUM(J12:J18)</f>
        <v>0</v>
      </c>
      <c r="K19" s="624">
        <f t="shared" si="131"/>
        <v>0</v>
      </c>
      <c r="L19" s="625">
        <f t="shared" si="131"/>
        <v>0</v>
      </c>
      <c r="M19" s="624">
        <f t="shared" si="131"/>
        <v>0</v>
      </c>
      <c r="N19" s="625">
        <f t="shared" si="131"/>
        <v>0</v>
      </c>
      <c r="O19" s="624">
        <f t="shared" si="131"/>
        <v>0</v>
      </c>
      <c r="P19" s="625">
        <f t="shared" si="131"/>
        <v>0</v>
      </c>
      <c r="Q19" s="624">
        <f t="shared" si="131"/>
        <v>0</v>
      </c>
      <c r="R19" s="625">
        <f t="shared" si="131"/>
        <v>0</v>
      </c>
      <c r="S19" s="624">
        <f t="shared" si="131"/>
        <v>0</v>
      </c>
      <c r="T19" s="625">
        <f t="shared" si="131"/>
        <v>0</v>
      </c>
      <c r="U19" s="624">
        <f t="shared" si="131"/>
        <v>0</v>
      </c>
      <c r="V19" s="626">
        <f t="shared" si="131"/>
        <v>0</v>
      </c>
      <c r="W19" s="164"/>
      <c r="X19" s="530">
        <f t="shared" ref="X19:CI19" si="132">SUM(X12:X18)</f>
        <v>0</v>
      </c>
      <c r="Y19" s="531">
        <f t="shared" si="132"/>
        <v>0</v>
      </c>
      <c r="Z19" s="531">
        <f t="shared" si="132"/>
        <v>0</v>
      </c>
      <c r="AA19" s="531">
        <f t="shared" si="132"/>
        <v>0</v>
      </c>
      <c r="AB19" s="531">
        <f t="shared" si="132"/>
        <v>0</v>
      </c>
      <c r="AC19" s="531">
        <f t="shared" si="132"/>
        <v>0</v>
      </c>
      <c r="AD19" s="531">
        <f t="shared" si="132"/>
        <v>0</v>
      </c>
      <c r="AE19" s="531">
        <f t="shared" si="132"/>
        <v>0</v>
      </c>
      <c r="AF19" s="531">
        <f t="shared" si="132"/>
        <v>0</v>
      </c>
      <c r="AG19" s="531">
        <f t="shared" si="132"/>
        <v>0</v>
      </c>
      <c r="AH19" s="531">
        <f t="shared" si="132"/>
        <v>0</v>
      </c>
      <c r="AI19" s="531">
        <f t="shared" si="132"/>
        <v>0</v>
      </c>
      <c r="AJ19" s="531">
        <f t="shared" si="132"/>
        <v>0</v>
      </c>
      <c r="AK19" s="531">
        <f t="shared" si="132"/>
        <v>0</v>
      </c>
      <c r="AL19" s="531">
        <f t="shared" si="132"/>
        <v>0</v>
      </c>
      <c r="AM19" s="531">
        <f t="shared" si="132"/>
        <v>0</v>
      </c>
      <c r="AN19" s="531">
        <f t="shared" si="132"/>
        <v>0</v>
      </c>
      <c r="AO19" s="531">
        <f t="shared" si="132"/>
        <v>0</v>
      </c>
      <c r="AP19" s="531">
        <f t="shared" si="132"/>
        <v>0</v>
      </c>
      <c r="AQ19" s="531">
        <f t="shared" si="132"/>
        <v>0</v>
      </c>
      <c r="AR19" s="531">
        <f t="shared" si="132"/>
        <v>0</v>
      </c>
      <c r="AS19" s="531">
        <f t="shared" si="132"/>
        <v>0</v>
      </c>
      <c r="AT19" s="531">
        <f t="shared" si="132"/>
        <v>0</v>
      </c>
      <c r="AU19" s="531">
        <f t="shared" si="132"/>
        <v>0</v>
      </c>
      <c r="AV19" s="531">
        <f t="shared" si="132"/>
        <v>0</v>
      </c>
      <c r="AW19" s="531">
        <f t="shared" si="132"/>
        <v>0</v>
      </c>
      <c r="AX19" s="531">
        <f t="shared" si="132"/>
        <v>0</v>
      </c>
      <c r="AY19" s="531">
        <f t="shared" si="132"/>
        <v>0</v>
      </c>
      <c r="AZ19" s="531">
        <f t="shared" si="132"/>
        <v>0</v>
      </c>
      <c r="BA19" s="531">
        <f t="shared" si="132"/>
        <v>0</v>
      </c>
      <c r="BB19" s="531">
        <f t="shared" si="132"/>
        <v>0</v>
      </c>
      <c r="BC19" s="531">
        <f t="shared" si="132"/>
        <v>0</v>
      </c>
      <c r="BD19" s="660">
        <f t="shared" si="132"/>
        <v>0</v>
      </c>
      <c r="BE19" s="660">
        <f t="shared" si="132"/>
        <v>0</v>
      </c>
      <c r="BF19" s="660">
        <f t="shared" si="132"/>
        <v>0</v>
      </c>
      <c r="BG19" s="660">
        <f t="shared" si="132"/>
        <v>0</v>
      </c>
      <c r="BH19" s="660">
        <f t="shared" si="132"/>
        <v>0</v>
      </c>
      <c r="BI19" s="660">
        <f t="shared" si="132"/>
        <v>0</v>
      </c>
      <c r="BJ19" s="660">
        <f t="shared" si="132"/>
        <v>0</v>
      </c>
      <c r="BK19" s="660">
        <f t="shared" si="132"/>
        <v>0</v>
      </c>
      <c r="BL19" s="660">
        <f t="shared" si="132"/>
        <v>0</v>
      </c>
      <c r="BM19" s="660">
        <f t="shared" si="132"/>
        <v>0</v>
      </c>
      <c r="BN19" s="660">
        <f t="shared" si="132"/>
        <v>0</v>
      </c>
      <c r="BO19" s="660">
        <f t="shared" si="132"/>
        <v>0</v>
      </c>
      <c r="BP19" s="660">
        <f t="shared" si="132"/>
        <v>0</v>
      </c>
      <c r="BQ19" s="660">
        <f t="shared" si="132"/>
        <v>0</v>
      </c>
      <c r="BR19" s="660">
        <f t="shared" si="132"/>
        <v>0</v>
      </c>
      <c r="BS19" s="660">
        <f t="shared" si="132"/>
        <v>0</v>
      </c>
      <c r="BT19" s="660">
        <f t="shared" si="132"/>
        <v>0</v>
      </c>
      <c r="BU19" s="660">
        <f t="shared" si="132"/>
        <v>0</v>
      </c>
      <c r="BV19" s="660">
        <f t="shared" si="132"/>
        <v>0</v>
      </c>
      <c r="BW19" s="660">
        <f t="shared" si="132"/>
        <v>0</v>
      </c>
      <c r="BX19" s="660">
        <f t="shared" si="132"/>
        <v>0</v>
      </c>
      <c r="BY19" s="660">
        <f t="shared" si="132"/>
        <v>0</v>
      </c>
      <c r="BZ19" s="660">
        <f t="shared" si="132"/>
        <v>0</v>
      </c>
      <c r="CA19" s="660">
        <f t="shared" si="132"/>
        <v>0</v>
      </c>
      <c r="CB19" s="660">
        <f t="shared" si="132"/>
        <v>0</v>
      </c>
      <c r="CC19" s="660">
        <f t="shared" si="132"/>
        <v>0</v>
      </c>
      <c r="CD19" s="660">
        <f t="shared" si="132"/>
        <v>0</v>
      </c>
      <c r="CE19" s="660">
        <f t="shared" si="132"/>
        <v>0</v>
      </c>
      <c r="CF19" s="660">
        <f t="shared" si="132"/>
        <v>0</v>
      </c>
      <c r="CG19" s="660">
        <f t="shared" si="132"/>
        <v>0</v>
      </c>
      <c r="CH19" s="660">
        <f t="shared" si="132"/>
        <v>0</v>
      </c>
      <c r="CI19" s="531">
        <f t="shared" si="132"/>
        <v>0</v>
      </c>
      <c r="CJ19" s="531"/>
      <c r="CK19" s="531">
        <f t="shared" ref="CK19:DO19" si="133">SUM(CK12:CK18)</f>
        <v>0</v>
      </c>
      <c r="CL19" s="531">
        <f t="shared" si="133"/>
        <v>0</v>
      </c>
      <c r="CM19" s="531">
        <f t="shared" si="133"/>
        <v>0</v>
      </c>
      <c r="CN19" s="531">
        <f t="shared" si="133"/>
        <v>0</v>
      </c>
      <c r="CO19" s="531">
        <f t="shared" si="133"/>
        <v>0</v>
      </c>
      <c r="CP19" s="531">
        <f t="shared" si="133"/>
        <v>0</v>
      </c>
      <c r="CQ19" s="531">
        <f t="shared" si="133"/>
        <v>0</v>
      </c>
      <c r="CR19" s="531">
        <f t="shared" si="133"/>
        <v>0</v>
      </c>
      <c r="CS19" s="531">
        <f t="shared" si="133"/>
        <v>0</v>
      </c>
      <c r="CT19" s="531">
        <f t="shared" si="133"/>
        <v>0</v>
      </c>
      <c r="CU19" s="531">
        <f t="shared" si="133"/>
        <v>0</v>
      </c>
      <c r="CV19" s="531">
        <f t="shared" si="133"/>
        <v>0</v>
      </c>
      <c r="CW19" s="531">
        <f t="shared" si="133"/>
        <v>0</v>
      </c>
      <c r="CX19" s="531">
        <f t="shared" si="133"/>
        <v>0</v>
      </c>
      <c r="CY19" s="531">
        <f t="shared" si="133"/>
        <v>0</v>
      </c>
      <c r="CZ19" s="531">
        <f t="shared" si="133"/>
        <v>0</v>
      </c>
      <c r="DA19" s="531">
        <f t="shared" si="133"/>
        <v>0</v>
      </c>
      <c r="DB19" s="531">
        <f t="shared" si="133"/>
        <v>0</v>
      </c>
      <c r="DC19" s="531">
        <f t="shared" si="133"/>
        <v>0</v>
      </c>
      <c r="DD19" s="531">
        <f t="shared" si="133"/>
        <v>0</v>
      </c>
      <c r="DE19" s="531">
        <f t="shared" si="133"/>
        <v>0</v>
      </c>
      <c r="DF19" s="531">
        <f t="shared" si="133"/>
        <v>0</v>
      </c>
      <c r="DG19" s="531">
        <f t="shared" si="133"/>
        <v>0</v>
      </c>
      <c r="DH19" s="531">
        <f t="shared" si="133"/>
        <v>0</v>
      </c>
      <c r="DI19" s="531">
        <f t="shared" si="133"/>
        <v>0</v>
      </c>
      <c r="DJ19" s="531">
        <f t="shared" si="133"/>
        <v>0</v>
      </c>
      <c r="DK19" s="531">
        <f t="shared" si="133"/>
        <v>0</v>
      </c>
      <c r="DL19" s="531">
        <f t="shared" si="133"/>
        <v>0</v>
      </c>
      <c r="DM19" s="531">
        <f t="shared" si="133"/>
        <v>0</v>
      </c>
      <c r="DN19" s="531">
        <f t="shared" si="133"/>
        <v>0</v>
      </c>
      <c r="DO19" s="532">
        <f t="shared" si="133"/>
        <v>0</v>
      </c>
      <c r="DP19" s="462">
        <f t="shared" si="120"/>
        <v>0</v>
      </c>
      <c r="DQ19" s="463"/>
      <c r="DR19" s="837" t="s">
        <v>2</v>
      </c>
      <c r="DS19" s="838"/>
      <c r="DT19" s="530">
        <f>SUM(DT12:DT18)</f>
        <v>0</v>
      </c>
      <c r="DU19" s="531">
        <f t="shared" ref="DU19:EX19" si="134">SUM(DU12:DU18)</f>
        <v>0</v>
      </c>
      <c r="DV19" s="531">
        <f t="shared" si="134"/>
        <v>0</v>
      </c>
      <c r="DW19" s="531">
        <f t="shared" si="134"/>
        <v>0</v>
      </c>
      <c r="DX19" s="531">
        <f t="shared" si="134"/>
        <v>0</v>
      </c>
      <c r="DY19" s="531">
        <f t="shared" si="134"/>
        <v>0</v>
      </c>
      <c r="DZ19" s="531">
        <f t="shared" si="134"/>
        <v>0</v>
      </c>
      <c r="EA19" s="531">
        <f t="shared" si="134"/>
        <v>0</v>
      </c>
      <c r="EB19" s="531">
        <f t="shared" si="134"/>
        <v>0</v>
      </c>
      <c r="EC19" s="531">
        <f t="shared" si="134"/>
        <v>0</v>
      </c>
      <c r="ED19" s="531">
        <f t="shared" si="134"/>
        <v>0</v>
      </c>
      <c r="EE19" s="531">
        <f t="shared" si="134"/>
        <v>0</v>
      </c>
      <c r="EF19" s="531">
        <f t="shared" si="134"/>
        <v>0</v>
      </c>
      <c r="EG19" s="531">
        <f t="shared" si="134"/>
        <v>0</v>
      </c>
      <c r="EH19" s="531">
        <f t="shared" si="134"/>
        <v>0</v>
      </c>
      <c r="EI19" s="531">
        <f t="shared" si="134"/>
        <v>0</v>
      </c>
      <c r="EJ19" s="531">
        <f t="shared" si="134"/>
        <v>0</v>
      </c>
      <c r="EK19" s="531">
        <f t="shared" si="134"/>
        <v>0</v>
      </c>
      <c r="EL19" s="531">
        <f t="shared" si="134"/>
        <v>0</v>
      </c>
      <c r="EM19" s="531">
        <f t="shared" si="134"/>
        <v>0</v>
      </c>
      <c r="EN19" s="531">
        <f t="shared" si="134"/>
        <v>0</v>
      </c>
      <c r="EO19" s="531">
        <f t="shared" si="134"/>
        <v>0</v>
      </c>
      <c r="EP19" s="531">
        <f t="shared" si="134"/>
        <v>0</v>
      </c>
      <c r="EQ19" s="531">
        <f t="shared" si="134"/>
        <v>0</v>
      </c>
      <c r="ER19" s="531">
        <f t="shared" si="134"/>
        <v>0</v>
      </c>
      <c r="ES19" s="531">
        <f t="shared" si="134"/>
        <v>0</v>
      </c>
      <c r="ET19" s="531">
        <f t="shared" si="134"/>
        <v>0</v>
      </c>
      <c r="EU19" s="531">
        <f t="shared" si="134"/>
        <v>0</v>
      </c>
      <c r="EV19" s="531">
        <f t="shared" si="134"/>
        <v>0</v>
      </c>
      <c r="EW19" s="531">
        <f t="shared" si="134"/>
        <v>0</v>
      </c>
      <c r="EX19" s="532">
        <f t="shared" si="134"/>
        <v>0</v>
      </c>
      <c r="EY19" s="533">
        <f>SUM(EY12:EY18)</f>
        <v>0</v>
      </c>
      <c r="EZ19" s="534">
        <f>SUM(EZ12:EZ18)</f>
        <v>0</v>
      </c>
      <c r="FA19" s="535">
        <f>SUM(FA12:FA18)</f>
        <v>0</v>
      </c>
      <c r="FB19" s="536"/>
      <c r="FH19" s="1" t="s">
        <v>11</v>
      </c>
      <c r="FI19" s="2">
        <v>9</v>
      </c>
      <c r="FK19" s="537"/>
      <c r="FL19" s="537"/>
      <c r="FM19" s="538">
        <f t="shared" si="127"/>
        <v>0</v>
      </c>
      <c r="FO19" s="630">
        <f t="shared" ca="1" si="130"/>
        <v>2025</v>
      </c>
      <c r="FP19" s="632">
        <f t="shared" ca="1" si="128"/>
        <v>45658</v>
      </c>
    </row>
    <row r="20" spans="2:172" s="364" customFormat="1" ht="33.75" hidden="1" customHeight="1" x14ac:dyDescent="0.25">
      <c r="B20" s="364">
        <v>9</v>
      </c>
      <c r="C20" s="344" t="str">
        <f t="shared" si="22"/>
        <v/>
      </c>
      <c r="D20" s="345"/>
      <c r="E20" s="346"/>
      <c r="F20" s="366"/>
      <c r="G20" s="366"/>
      <c r="H20" s="347"/>
      <c r="I20" s="348"/>
      <c r="J20" s="349"/>
      <c r="K20" s="350"/>
      <c r="L20" s="351"/>
      <c r="M20" s="350"/>
      <c r="N20" s="351"/>
      <c r="O20" s="350"/>
      <c r="P20" s="351"/>
      <c r="Q20" s="350"/>
      <c r="R20" s="351"/>
      <c r="S20" s="350"/>
      <c r="T20" s="351"/>
      <c r="U20" s="350"/>
      <c r="V20" s="352"/>
      <c r="W20" s="353"/>
      <c r="X20" s="346">
        <f t="shared" ref="X20:AM27" si="135">IF(X$11="",0,(IF(AND(X$8&gt;=$F20,X$8&lt;=$G20),(IF(X$8&lt;&gt;"",HLOOKUP(X$11,$I$10:$V$31,$CJ20,0),0)),0)))</f>
        <v>0</v>
      </c>
      <c r="Y20" s="346">
        <f t="shared" si="135"/>
        <v>0</v>
      </c>
      <c r="Z20" s="346">
        <f t="shared" si="135"/>
        <v>0</v>
      </c>
      <c r="AA20" s="346">
        <f t="shared" si="135"/>
        <v>0</v>
      </c>
      <c r="AB20" s="346">
        <f t="shared" si="135"/>
        <v>0</v>
      </c>
      <c r="AC20" s="346">
        <f t="shared" si="135"/>
        <v>0</v>
      </c>
      <c r="AD20" s="346">
        <f t="shared" si="135"/>
        <v>0</v>
      </c>
      <c r="AE20" s="346">
        <f t="shared" si="135"/>
        <v>0</v>
      </c>
      <c r="AF20" s="346">
        <f t="shared" si="135"/>
        <v>0</v>
      </c>
      <c r="AG20" s="346">
        <f t="shared" si="135"/>
        <v>0</v>
      </c>
      <c r="AH20" s="346">
        <f t="shared" si="135"/>
        <v>0</v>
      </c>
      <c r="AI20" s="346">
        <f t="shared" si="135"/>
        <v>0</v>
      </c>
      <c r="AJ20" s="346">
        <f t="shared" si="135"/>
        <v>0</v>
      </c>
      <c r="AK20" s="346">
        <f t="shared" si="135"/>
        <v>0</v>
      </c>
      <c r="AL20" s="346">
        <f t="shared" si="135"/>
        <v>0</v>
      </c>
      <c r="AM20" s="346">
        <f t="shared" si="135"/>
        <v>0</v>
      </c>
      <c r="AN20" s="346">
        <f t="shared" ref="AN20:BB27" si="136">IF(AN$11="",0,(IF(AND(AN$8&gt;=$F20,AN$8&lt;=$G20),(IF(AN$8&lt;&gt;"",HLOOKUP(AN$11,$I$10:$V$31,$CJ20,0),0)),0)))</f>
        <v>0</v>
      </c>
      <c r="AO20" s="346">
        <f t="shared" si="136"/>
        <v>0</v>
      </c>
      <c r="AP20" s="346">
        <f t="shared" si="136"/>
        <v>0</v>
      </c>
      <c r="AQ20" s="346">
        <f t="shared" si="136"/>
        <v>0</v>
      </c>
      <c r="AR20" s="346">
        <f t="shared" si="136"/>
        <v>0</v>
      </c>
      <c r="AS20" s="346">
        <f t="shared" si="136"/>
        <v>0</v>
      </c>
      <c r="AT20" s="346">
        <f t="shared" si="136"/>
        <v>0</v>
      </c>
      <c r="AU20" s="346">
        <f t="shared" si="136"/>
        <v>0</v>
      </c>
      <c r="AV20" s="346">
        <f t="shared" si="136"/>
        <v>0</v>
      </c>
      <c r="AW20" s="346">
        <f t="shared" si="136"/>
        <v>0</v>
      </c>
      <c r="AX20" s="346">
        <f t="shared" si="136"/>
        <v>0</v>
      </c>
      <c r="AY20" s="346">
        <f t="shared" si="136"/>
        <v>0</v>
      </c>
      <c r="AZ20" s="346">
        <f t="shared" si="136"/>
        <v>0</v>
      </c>
      <c r="BA20" s="346">
        <f t="shared" si="136"/>
        <v>0</v>
      </c>
      <c r="BB20" s="354">
        <f t="shared" si="136"/>
        <v>0</v>
      </c>
      <c r="BC20" s="354">
        <f t="shared" ref="BC20:BC31" si="137">SUM(X20:BB20)</f>
        <v>0</v>
      </c>
      <c r="BD20" s="346">
        <f t="shared" ref="BD20:BS27" si="138">IF(BD$11="",0,(IF(AND(BD$8&gt;=$F20,BD$8&lt;=$G20),(IF(BD$8&lt;&gt;"",HLOOKUP(BD$11,$I$10:$V$31,$CJ20,0),0)),0)))</f>
        <v>0</v>
      </c>
      <c r="BE20" s="346">
        <f t="shared" si="138"/>
        <v>0</v>
      </c>
      <c r="BF20" s="346">
        <f t="shared" si="138"/>
        <v>0</v>
      </c>
      <c r="BG20" s="346">
        <f t="shared" si="138"/>
        <v>0</v>
      </c>
      <c r="BH20" s="346">
        <f t="shared" si="138"/>
        <v>0</v>
      </c>
      <c r="BI20" s="346">
        <f t="shared" si="138"/>
        <v>0</v>
      </c>
      <c r="BJ20" s="346">
        <f t="shared" si="138"/>
        <v>0</v>
      </c>
      <c r="BK20" s="346">
        <f t="shared" si="138"/>
        <v>0</v>
      </c>
      <c r="BL20" s="346">
        <f t="shared" si="138"/>
        <v>0</v>
      </c>
      <c r="BM20" s="346">
        <f t="shared" si="138"/>
        <v>0</v>
      </c>
      <c r="BN20" s="346">
        <f t="shared" si="138"/>
        <v>0</v>
      </c>
      <c r="BO20" s="346">
        <f t="shared" si="138"/>
        <v>0</v>
      </c>
      <c r="BP20" s="346">
        <f t="shared" si="138"/>
        <v>0</v>
      </c>
      <c r="BQ20" s="346">
        <f t="shared" si="138"/>
        <v>0</v>
      </c>
      <c r="BR20" s="346">
        <f t="shared" si="138"/>
        <v>0</v>
      </c>
      <c r="BS20" s="346">
        <f t="shared" si="138"/>
        <v>0</v>
      </c>
      <c r="BT20" s="346">
        <f t="shared" ref="BT20:CH27" si="139">IF(BT$11="",0,(IF(AND(BT$8&gt;=$F20,BT$8&lt;=$G20),(IF(BT$8&lt;&gt;"",HLOOKUP(BT$11,$I$10:$V$31,$CJ20,0),0)),0)))</f>
        <v>0</v>
      </c>
      <c r="BU20" s="346">
        <f t="shared" si="139"/>
        <v>0</v>
      </c>
      <c r="BV20" s="346">
        <f t="shared" si="139"/>
        <v>0</v>
      </c>
      <c r="BW20" s="346">
        <f t="shared" si="139"/>
        <v>0</v>
      </c>
      <c r="BX20" s="346">
        <f t="shared" si="139"/>
        <v>0</v>
      </c>
      <c r="BY20" s="346">
        <f t="shared" si="139"/>
        <v>0</v>
      </c>
      <c r="BZ20" s="346">
        <f t="shared" si="139"/>
        <v>0</v>
      </c>
      <c r="CA20" s="346">
        <f t="shared" si="139"/>
        <v>0</v>
      </c>
      <c r="CB20" s="346">
        <f t="shared" si="139"/>
        <v>0</v>
      </c>
      <c r="CC20" s="346">
        <f t="shared" si="139"/>
        <v>0</v>
      </c>
      <c r="CD20" s="346">
        <f t="shared" si="139"/>
        <v>0</v>
      </c>
      <c r="CE20" s="346">
        <f t="shared" si="139"/>
        <v>0</v>
      </c>
      <c r="CF20" s="346">
        <f t="shared" si="139"/>
        <v>0</v>
      </c>
      <c r="CG20" s="346">
        <f t="shared" si="139"/>
        <v>0</v>
      </c>
      <c r="CH20" s="354">
        <f t="shared" si="139"/>
        <v>0</v>
      </c>
      <c r="CI20" s="354">
        <f t="shared" si="117"/>
        <v>0</v>
      </c>
      <c r="CJ20" s="354">
        <v>11</v>
      </c>
      <c r="CK20" s="510">
        <f t="shared" ref="CK20:CZ31" si="140">IF((ISERROR((IF(OR(CK$10="CmtGÜNDÜZ",CK$10="PazGÜNDÜZ"),(HLOOKUP(CK$10,$I$10:$V$31,$CJ20,0)),"")+IF(OR(CK$10="CmtGÜNDÜZ",CK$10="PazGÜNDÜZ"),(HLOOKUP(CK$11,$I$10:$V$31,$CJ20,0)),"")))),0,(IF(OR(CK$10="CmtGÜNDÜZ",CK$10="PazGÜNDÜZ"),(HLOOKUP(CK$10,$I$10:$V$31,$CJ20,0)),"")+IF(OR(CK$10="CmtGÜNDÜZ",CK$10="PazGÜNDÜZ"),(HLOOKUP(CK$11,$I$10:$V$31,$CJ20,0)),"")))</f>
        <v>0</v>
      </c>
      <c r="CL20" s="510">
        <f t="shared" si="140"/>
        <v>0</v>
      </c>
      <c r="CM20" s="510">
        <f t="shared" si="140"/>
        <v>0</v>
      </c>
      <c r="CN20" s="510">
        <f t="shared" si="140"/>
        <v>0</v>
      </c>
      <c r="CO20" s="510">
        <f t="shared" si="140"/>
        <v>0</v>
      </c>
      <c r="CP20" s="510">
        <f t="shared" si="140"/>
        <v>0</v>
      </c>
      <c r="CQ20" s="510">
        <f t="shared" si="140"/>
        <v>0</v>
      </c>
      <c r="CR20" s="510">
        <f t="shared" si="140"/>
        <v>0</v>
      </c>
      <c r="CS20" s="510">
        <f t="shared" si="140"/>
        <v>0</v>
      </c>
      <c r="CT20" s="510">
        <f t="shared" si="140"/>
        <v>0</v>
      </c>
      <c r="CU20" s="510">
        <f t="shared" si="140"/>
        <v>0</v>
      </c>
      <c r="CV20" s="510">
        <f t="shared" si="140"/>
        <v>0</v>
      </c>
      <c r="CW20" s="510">
        <f t="shared" si="140"/>
        <v>0</v>
      </c>
      <c r="CX20" s="510">
        <f t="shared" si="140"/>
        <v>0</v>
      </c>
      <c r="CY20" s="510">
        <f t="shared" si="140"/>
        <v>0</v>
      </c>
      <c r="CZ20" s="510">
        <f t="shared" si="140"/>
        <v>0</v>
      </c>
      <c r="DA20" s="510">
        <f t="shared" ref="DA20:DO31" si="141">IF((ISERROR((IF(OR(DA$10="CmtGÜNDÜZ",DA$10="PazGÜNDÜZ"),(HLOOKUP(DA$10,$I$10:$V$31,$CJ20,0)),"")+IF(OR(DA$10="CmtGÜNDÜZ",DA$10="PazGÜNDÜZ"),(HLOOKUP(DA$11,$I$10:$V$31,$CJ20,0)),"")))),0,(IF(OR(DA$10="CmtGÜNDÜZ",DA$10="PazGÜNDÜZ"),(HLOOKUP(DA$10,$I$10:$V$31,$CJ20,0)),"")+IF(OR(DA$10="CmtGÜNDÜZ",DA$10="PazGÜNDÜZ"),(HLOOKUP(DA$11,$I$10:$V$31,$CJ20,0)),"")))</f>
        <v>0</v>
      </c>
      <c r="DB20" s="510">
        <f t="shared" si="141"/>
        <v>0</v>
      </c>
      <c r="DC20" s="510">
        <f t="shared" si="141"/>
        <v>0</v>
      </c>
      <c r="DD20" s="510">
        <f t="shared" si="141"/>
        <v>0</v>
      </c>
      <c r="DE20" s="510">
        <f t="shared" si="141"/>
        <v>0</v>
      </c>
      <c r="DF20" s="510">
        <f t="shared" si="141"/>
        <v>0</v>
      </c>
      <c r="DG20" s="510">
        <f t="shared" si="141"/>
        <v>0</v>
      </c>
      <c r="DH20" s="510">
        <f t="shared" si="141"/>
        <v>0</v>
      </c>
      <c r="DI20" s="510">
        <f t="shared" si="141"/>
        <v>0</v>
      </c>
      <c r="DJ20" s="510">
        <f t="shared" si="141"/>
        <v>0</v>
      </c>
      <c r="DK20" s="510">
        <f t="shared" si="141"/>
        <v>0</v>
      </c>
      <c r="DL20" s="510">
        <f t="shared" si="141"/>
        <v>0</v>
      </c>
      <c r="DM20" s="510">
        <f t="shared" si="141"/>
        <v>0</v>
      </c>
      <c r="DN20" s="510">
        <f t="shared" si="141"/>
        <v>0</v>
      </c>
      <c r="DO20" s="511">
        <f t="shared" si="141"/>
        <v>0</v>
      </c>
      <c r="DP20" s="354">
        <f t="shared" si="120"/>
        <v>0</v>
      </c>
      <c r="DQ20" s="425"/>
      <c r="DR20" s="355" t="str">
        <f t="shared" si="121"/>
        <v/>
      </c>
      <c r="DS20" s="356">
        <f t="shared" ref="DS20:DS31" si="142">E20</f>
        <v>0</v>
      </c>
      <c r="DT20" s="357">
        <f t="shared" ref="DT20:EI31" si="143">X20+BD20+CK20</f>
        <v>0</v>
      </c>
      <c r="DU20" s="358">
        <f t="shared" si="143"/>
        <v>0</v>
      </c>
      <c r="DV20" s="358">
        <f t="shared" si="143"/>
        <v>0</v>
      </c>
      <c r="DW20" s="358">
        <f t="shared" si="143"/>
        <v>0</v>
      </c>
      <c r="DX20" s="358">
        <f t="shared" si="143"/>
        <v>0</v>
      </c>
      <c r="DY20" s="358">
        <f t="shared" si="143"/>
        <v>0</v>
      </c>
      <c r="DZ20" s="358">
        <f t="shared" si="143"/>
        <v>0</v>
      </c>
      <c r="EA20" s="358">
        <f t="shared" si="143"/>
        <v>0</v>
      </c>
      <c r="EB20" s="358">
        <f t="shared" si="143"/>
        <v>0</v>
      </c>
      <c r="EC20" s="358">
        <f t="shared" si="143"/>
        <v>0</v>
      </c>
      <c r="ED20" s="358">
        <f t="shared" si="143"/>
        <v>0</v>
      </c>
      <c r="EE20" s="358">
        <f t="shared" si="143"/>
        <v>0</v>
      </c>
      <c r="EF20" s="358">
        <f t="shared" si="143"/>
        <v>0</v>
      </c>
      <c r="EG20" s="358">
        <f t="shared" si="143"/>
        <v>0</v>
      </c>
      <c r="EH20" s="358">
        <f t="shared" si="143"/>
        <v>0</v>
      </c>
      <c r="EI20" s="358">
        <f t="shared" si="143"/>
        <v>0</v>
      </c>
      <c r="EJ20" s="358">
        <f t="shared" ref="EJ20:EX31" si="144">AN20+BT20+DA20</f>
        <v>0</v>
      </c>
      <c r="EK20" s="358">
        <f t="shared" si="144"/>
        <v>0</v>
      </c>
      <c r="EL20" s="358">
        <f t="shared" si="144"/>
        <v>0</v>
      </c>
      <c r="EM20" s="358">
        <f t="shared" si="144"/>
        <v>0</v>
      </c>
      <c r="EN20" s="358">
        <f t="shared" si="144"/>
        <v>0</v>
      </c>
      <c r="EO20" s="358">
        <f t="shared" si="144"/>
        <v>0</v>
      </c>
      <c r="EP20" s="358">
        <f t="shared" si="144"/>
        <v>0</v>
      </c>
      <c r="EQ20" s="358">
        <f t="shared" si="144"/>
        <v>0</v>
      </c>
      <c r="ER20" s="358">
        <f t="shared" si="144"/>
        <v>0</v>
      </c>
      <c r="ES20" s="358">
        <f t="shared" si="144"/>
        <v>0</v>
      </c>
      <c r="ET20" s="358">
        <f t="shared" si="144"/>
        <v>0</v>
      </c>
      <c r="EU20" s="358">
        <f t="shared" si="144"/>
        <v>0</v>
      </c>
      <c r="EV20" s="358">
        <f t="shared" si="144"/>
        <v>0</v>
      </c>
      <c r="EW20" s="358">
        <f t="shared" si="144"/>
        <v>0</v>
      </c>
      <c r="EX20" s="359">
        <f t="shared" si="144"/>
        <v>0</v>
      </c>
      <c r="EY20" s="360">
        <f t="shared" si="124"/>
        <v>0</v>
      </c>
      <c r="EZ20" s="361">
        <f t="shared" si="125"/>
        <v>0</v>
      </c>
      <c r="FA20" s="362">
        <f t="shared" si="126"/>
        <v>0</v>
      </c>
      <c r="FB20" s="363"/>
      <c r="FH20" s="364" t="s">
        <v>12</v>
      </c>
      <c r="FI20" s="365">
        <v>10</v>
      </c>
      <c r="FK20" s="382"/>
      <c r="FL20" s="382"/>
      <c r="FM20" s="381">
        <f t="shared" si="127"/>
        <v>0</v>
      </c>
    </row>
    <row r="21" spans="2:172" s="364" customFormat="1" ht="33.75" hidden="1" customHeight="1" thickBot="1" x14ac:dyDescent="0.3">
      <c r="B21" s="364">
        <v>10</v>
      </c>
      <c r="C21" s="321" t="str">
        <f t="shared" si="22"/>
        <v/>
      </c>
      <c r="D21" s="322"/>
      <c r="E21" s="323"/>
      <c r="F21" s="324"/>
      <c r="G21" s="324"/>
      <c r="H21" s="325"/>
      <c r="I21" s="326"/>
      <c r="J21" s="327"/>
      <c r="K21" s="328"/>
      <c r="L21" s="329"/>
      <c r="M21" s="328"/>
      <c r="N21" s="329"/>
      <c r="O21" s="328"/>
      <c r="P21" s="329"/>
      <c r="Q21" s="328"/>
      <c r="R21" s="329"/>
      <c r="S21" s="328"/>
      <c r="T21" s="329"/>
      <c r="U21" s="328"/>
      <c r="V21" s="330"/>
      <c r="W21" s="331"/>
      <c r="X21" s="323">
        <f t="shared" si="135"/>
        <v>0</v>
      </c>
      <c r="Y21" s="323">
        <f t="shared" si="135"/>
        <v>0</v>
      </c>
      <c r="Z21" s="323">
        <f t="shared" si="135"/>
        <v>0</v>
      </c>
      <c r="AA21" s="323">
        <f t="shared" si="135"/>
        <v>0</v>
      </c>
      <c r="AB21" s="323">
        <f t="shared" si="135"/>
        <v>0</v>
      </c>
      <c r="AC21" s="323">
        <f t="shared" si="135"/>
        <v>0</v>
      </c>
      <c r="AD21" s="323">
        <f t="shared" si="135"/>
        <v>0</v>
      </c>
      <c r="AE21" s="323">
        <f t="shared" si="135"/>
        <v>0</v>
      </c>
      <c r="AF21" s="323">
        <f t="shared" si="135"/>
        <v>0</v>
      </c>
      <c r="AG21" s="323">
        <f t="shared" si="135"/>
        <v>0</v>
      </c>
      <c r="AH21" s="323">
        <f t="shared" si="135"/>
        <v>0</v>
      </c>
      <c r="AI21" s="323">
        <f t="shared" si="135"/>
        <v>0</v>
      </c>
      <c r="AJ21" s="323">
        <f t="shared" si="135"/>
        <v>0</v>
      </c>
      <c r="AK21" s="323">
        <f t="shared" si="135"/>
        <v>0</v>
      </c>
      <c r="AL21" s="323">
        <f t="shared" si="135"/>
        <v>0</v>
      </c>
      <c r="AM21" s="323">
        <f t="shared" si="135"/>
        <v>0</v>
      </c>
      <c r="AN21" s="323">
        <f t="shared" si="136"/>
        <v>0</v>
      </c>
      <c r="AO21" s="323">
        <f t="shared" si="136"/>
        <v>0</v>
      </c>
      <c r="AP21" s="323">
        <f t="shared" si="136"/>
        <v>0</v>
      </c>
      <c r="AQ21" s="323">
        <f t="shared" si="136"/>
        <v>0</v>
      </c>
      <c r="AR21" s="323">
        <f t="shared" si="136"/>
        <v>0</v>
      </c>
      <c r="AS21" s="323">
        <f t="shared" si="136"/>
        <v>0</v>
      </c>
      <c r="AT21" s="323">
        <f t="shared" si="136"/>
        <v>0</v>
      </c>
      <c r="AU21" s="323">
        <f t="shared" si="136"/>
        <v>0</v>
      </c>
      <c r="AV21" s="323">
        <f t="shared" si="136"/>
        <v>0</v>
      </c>
      <c r="AW21" s="323">
        <f t="shared" si="136"/>
        <v>0</v>
      </c>
      <c r="AX21" s="323">
        <f t="shared" si="136"/>
        <v>0</v>
      </c>
      <c r="AY21" s="323">
        <f t="shared" si="136"/>
        <v>0</v>
      </c>
      <c r="AZ21" s="323">
        <f t="shared" si="136"/>
        <v>0</v>
      </c>
      <c r="BA21" s="323">
        <f t="shared" si="136"/>
        <v>0</v>
      </c>
      <c r="BB21" s="332">
        <f t="shared" si="136"/>
        <v>0</v>
      </c>
      <c r="BC21" s="332">
        <f t="shared" si="137"/>
        <v>0</v>
      </c>
      <c r="BD21" s="323">
        <f t="shared" si="138"/>
        <v>0</v>
      </c>
      <c r="BE21" s="323">
        <f t="shared" si="138"/>
        <v>0</v>
      </c>
      <c r="BF21" s="323">
        <f t="shared" si="138"/>
        <v>0</v>
      </c>
      <c r="BG21" s="323">
        <f t="shared" si="138"/>
        <v>0</v>
      </c>
      <c r="BH21" s="323">
        <f t="shared" si="138"/>
        <v>0</v>
      </c>
      <c r="BI21" s="323">
        <f t="shared" si="138"/>
        <v>0</v>
      </c>
      <c r="BJ21" s="323">
        <f t="shared" si="138"/>
        <v>0</v>
      </c>
      <c r="BK21" s="323">
        <f t="shared" si="138"/>
        <v>0</v>
      </c>
      <c r="BL21" s="323">
        <f t="shared" si="138"/>
        <v>0</v>
      </c>
      <c r="BM21" s="323">
        <f t="shared" si="138"/>
        <v>0</v>
      </c>
      <c r="BN21" s="323">
        <f t="shared" si="138"/>
        <v>0</v>
      </c>
      <c r="BO21" s="323">
        <f t="shared" si="138"/>
        <v>0</v>
      </c>
      <c r="BP21" s="323">
        <f t="shared" si="138"/>
        <v>0</v>
      </c>
      <c r="BQ21" s="323">
        <f t="shared" si="138"/>
        <v>0</v>
      </c>
      <c r="BR21" s="323">
        <f t="shared" si="138"/>
        <v>0</v>
      </c>
      <c r="BS21" s="323">
        <f t="shared" si="138"/>
        <v>0</v>
      </c>
      <c r="BT21" s="323">
        <f t="shared" si="139"/>
        <v>0</v>
      </c>
      <c r="BU21" s="323">
        <f t="shared" si="139"/>
        <v>0</v>
      </c>
      <c r="BV21" s="323">
        <f t="shared" si="139"/>
        <v>0</v>
      </c>
      <c r="BW21" s="323">
        <f t="shared" si="139"/>
        <v>0</v>
      </c>
      <c r="BX21" s="323">
        <f t="shared" si="139"/>
        <v>0</v>
      </c>
      <c r="BY21" s="323">
        <f t="shared" si="139"/>
        <v>0</v>
      </c>
      <c r="BZ21" s="323">
        <f t="shared" si="139"/>
        <v>0</v>
      </c>
      <c r="CA21" s="323">
        <f t="shared" si="139"/>
        <v>0</v>
      </c>
      <c r="CB21" s="323">
        <f t="shared" si="139"/>
        <v>0</v>
      </c>
      <c r="CC21" s="323">
        <f t="shared" si="139"/>
        <v>0</v>
      </c>
      <c r="CD21" s="323">
        <f t="shared" si="139"/>
        <v>0</v>
      </c>
      <c r="CE21" s="323">
        <f t="shared" si="139"/>
        <v>0</v>
      </c>
      <c r="CF21" s="323">
        <f t="shared" si="139"/>
        <v>0</v>
      </c>
      <c r="CG21" s="323">
        <f t="shared" si="139"/>
        <v>0</v>
      </c>
      <c r="CH21" s="332">
        <f t="shared" si="139"/>
        <v>0</v>
      </c>
      <c r="CI21" s="332">
        <f t="shared" si="117"/>
        <v>0</v>
      </c>
      <c r="CJ21" s="332">
        <v>12</v>
      </c>
      <c r="CK21" s="510">
        <f t="shared" si="140"/>
        <v>0</v>
      </c>
      <c r="CL21" s="510">
        <f t="shared" si="140"/>
        <v>0</v>
      </c>
      <c r="CM21" s="510">
        <f t="shared" si="140"/>
        <v>0</v>
      </c>
      <c r="CN21" s="510">
        <f t="shared" si="140"/>
        <v>0</v>
      </c>
      <c r="CO21" s="510">
        <f t="shared" si="140"/>
        <v>0</v>
      </c>
      <c r="CP21" s="510">
        <f t="shared" si="140"/>
        <v>0</v>
      </c>
      <c r="CQ21" s="510">
        <f t="shared" si="140"/>
        <v>0</v>
      </c>
      <c r="CR21" s="510">
        <f t="shared" si="140"/>
        <v>0</v>
      </c>
      <c r="CS21" s="510">
        <f t="shared" si="140"/>
        <v>0</v>
      </c>
      <c r="CT21" s="510">
        <f t="shared" si="140"/>
        <v>0</v>
      </c>
      <c r="CU21" s="510">
        <f t="shared" si="140"/>
        <v>0</v>
      </c>
      <c r="CV21" s="510">
        <f t="shared" si="140"/>
        <v>0</v>
      </c>
      <c r="CW21" s="510">
        <f t="shared" si="140"/>
        <v>0</v>
      </c>
      <c r="CX21" s="510">
        <f t="shared" si="140"/>
        <v>0</v>
      </c>
      <c r="CY21" s="510">
        <f t="shared" si="140"/>
        <v>0</v>
      </c>
      <c r="CZ21" s="510">
        <f t="shared" si="140"/>
        <v>0</v>
      </c>
      <c r="DA21" s="510">
        <f t="shared" si="141"/>
        <v>0</v>
      </c>
      <c r="DB21" s="510">
        <f t="shared" si="141"/>
        <v>0</v>
      </c>
      <c r="DC21" s="510">
        <f t="shared" si="141"/>
        <v>0</v>
      </c>
      <c r="DD21" s="510">
        <f t="shared" si="141"/>
        <v>0</v>
      </c>
      <c r="DE21" s="510">
        <f t="shared" si="141"/>
        <v>0</v>
      </c>
      <c r="DF21" s="510">
        <f t="shared" si="141"/>
        <v>0</v>
      </c>
      <c r="DG21" s="510">
        <f t="shared" si="141"/>
        <v>0</v>
      </c>
      <c r="DH21" s="510">
        <f t="shared" si="141"/>
        <v>0</v>
      </c>
      <c r="DI21" s="510">
        <f t="shared" si="141"/>
        <v>0</v>
      </c>
      <c r="DJ21" s="510">
        <f t="shared" si="141"/>
        <v>0</v>
      </c>
      <c r="DK21" s="510">
        <f t="shared" si="141"/>
        <v>0</v>
      </c>
      <c r="DL21" s="510">
        <f t="shared" si="141"/>
        <v>0</v>
      </c>
      <c r="DM21" s="510">
        <f t="shared" si="141"/>
        <v>0</v>
      </c>
      <c r="DN21" s="510">
        <f t="shared" si="141"/>
        <v>0</v>
      </c>
      <c r="DO21" s="511">
        <f t="shared" si="141"/>
        <v>0</v>
      </c>
      <c r="DP21" s="332">
        <f t="shared" si="120"/>
        <v>0</v>
      </c>
      <c r="DQ21" s="425"/>
      <c r="DR21" s="333" t="str">
        <f t="shared" si="121"/>
        <v/>
      </c>
      <c r="DS21" s="334">
        <f t="shared" si="142"/>
        <v>0</v>
      </c>
      <c r="DT21" s="335">
        <f t="shared" si="143"/>
        <v>0</v>
      </c>
      <c r="DU21" s="336">
        <f t="shared" si="143"/>
        <v>0</v>
      </c>
      <c r="DV21" s="336">
        <f t="shared" si="143"/>
        <v>0</v>
      </c>
      <c r="DW21" s="336">
        <f t="shared" si="143"/>
        <v>0</v>
      </c>
      <c r="DX21" s="336">
        <f t="shared" si="143"/>
        <v>0</v>
      </c>
      <c r="DY21" s="336">
        <f t="shared" si="143"/>
        <v>0</v>
      </c>
      <c r="DZ21" s="336">
        <f t="shared" si="143"/>
        <v>0</v>
      </c>
      <c r="EA21" s="336">
        <f t="shared" si="143"/>
        <v>0</v>
      </c>
      <c r="EB21" s="336">
        <f t="shared" si="143"/>
        <v>0</v>
      </c>
      <c r="EC21" s="336">
        <f t="shared" si="143"/>
        <v>0</v>
      </c>
      <c r="ED21" s="336">
        <f t="shared" si="143"/>
        <v>0</v>
      </c>
      <c r="EE21" s="336">
        <f t="shared" si="143"/>
        <v>0</v>
      </c>
      <c r="EF21" s="336">
        <f t="shared" si="143"/>
        <v>0</v>
      </c>
      <c r="EG21" s="336">
        <f t="shared" si="143"/>
        <v>0</v>
      </c>
      <c r="EH21" s="336">
        <f t="shared" si="143"/>
        <v>0</v>
      </c>
      <c r="EI21" s="336">
        <f t="shared" si="143"/>
        <v>0</v>
      </c>
      <c r="EJ21" s="336">
        <f t="shared" si="144"/>
        <v>0</v>
      </c>
      <c r="EK21" s="336">
        <f t="shared" si="144"/>
        <v>0</v>
      </c>
      <c r="EL21" s="336">
        <f t="shared" si="144"/>
        <v>0</v>
      </c>
      <c r="EM21" s="336">
        <f t="shared" si="144"/>
        <v>0</v>
      </c>
      <c r="EN21" s="336">
        <f t="shared" si="144"/>
        <v>0</v>
      </c>
      <c r="EO21" s="336">
        <f t="shared" si="144"/>
        <v>0</v>
      </c>
      <c r="EP21" s="336">
        <f t="shared" si="144"/>
        <v>0</v>
      </c>
      <c r="EQ21" s="336">
        <f t="shared" si="144"/>
        <v>0</v>
      </c>
      <c r="ER21" s="336">
        <f t="shared" si="144"/>
        <v>0</v>
      </c>
      <c r="ES21" s="336">
        <f t="shared" si="144"/>
        <v>0</v>
      </c>
      <c r="ET21" s="336">
        <f t="shared" si="144"/>
        <v>0</v>
      </c>
      <c r="EU21" s="336">
        <f t="shared" si="144"/>
        <v>0</v>
      </c>
      <c r="EV21" s="336">
        <f t="shared" si="144"/>
        <v>0</v>
      </c>
      <c r="EW21" s="336">
        <f t="shared" si="144"/>
        <v>0</v>
      </c>
      <c r="EX21" s="337">
        <f t="shared" si="144"/>
        <v>0</v>
      </c>
      <c r="EY21" s="338">
        <f t="shared" si="124"/>
        <v>0</v>
      </c>
      <c r="EZ21" s="339">
        <f t="shared" si="125"/>
        <v>0</v>
      </c>
      <c r="FA21" s="340">
        <f t="shared" si="126"/>
        <v>0</v>
      </c>
      <c r="FB21" s="341"/>
      <c r="FH21" s="364" t="s">
        <v>13</v>
      </c>
      <c r="FI21" s="365">
        <v>11</v>
      </c>
      <c r="FK21" s="317"/>
      <c r="FL21" s="317"/>
      <c r="FM21" s="318">
        <f t="shared" si="127"/>
        <v>0</v>
      </c>
    </row>
    <row r="22" spans="2:172" s="12" customFormat="1" ht="21.75" hidden="1" customHeight="1" x14ac:dyDescent="0.25">
      <c r="B22" s="12">
        <v>11</v>
      </c>
      <c r="C22" s="344" t="str">
        <f t="shared" si="22"/>
        <v/>
      </c>
      <c r="D22" s="345"/>
      <c r="E22" s="346"/>
      <c r="F22" s="346"/>
      <c r="G22" s="346"/>
      <c r="H22" s="347"/>
      <c r="I22" s="348"/>
      <c r="J22" s="349"/>
      <c r="K22" s="350"/>
      <c r="L22" s="351"/>
      <c r="M22" s="350"/>
      <c r="N22" s="351"/>
      <c r="O22" s="350"/>
      <c r="P22" s="351"/>
      <c r="Q22" s="350"/>
      <c r="R22" s="351"/>
      <c r="S22" s="350"/>
      <c r="T22" s="351"/>
      <c r="U22" s="350"/>
      <c r="V22" s="352"/>
      <c r="W22" s="353"/>
      <c r="X22" s="346">
        <f t="shared" si="135"/>
        <v>0</v>
      </c>
      <c r="Y22" s="346">
        <f t="shared" si="135"/>
        <v>0</v>
      </c>
      <c r="Z22" s="346">
        <f t="shared" si="135"/>
        <v>0</v>
      </c>
      <c r="AA22" s="346">
        <f t="shared" si="135"/>
        <v>0</v>
      </c>
      <c r="AB22" s="346">
        <f t="shared" si="135"/>
        <v>0</v>
      </c>
      <c r="AC22" s="346">
        <f t="shared" si="135"/>
        <v>0</v>
      </c>
      <c r="AD22" s="346">
        <f t="shared" si="135"/>
        <v>0</v>
      </c>
      <c r="AE22" s="346">
        <f t="shared" si="135"/>
        <v>0</v>
      </c>
      <c r="AF22" s="346">
        <f t="shared" si="135"/>
        <v>0</v>
      </c>
      <c r="AG22" s="346">
        <f t="shared" si="135"/>
        <v>0</v>
      </c>
      <c r="AH22" s="346">
        <f t="shared" si="135"/>
        <v>0</v>
      </c>
      <c r="AI22" s="346">
        <f t="shared" si="135"/>
        <v>0</v>
      </c>
      <c r="AJ22" s="346">
        <f t="shared" si="135"/>
        <v>0</v>
      </c>
      <c r="AK22" s="346">
        <f t="shared" si="135"/>
        <v>0</v>
      </c>
      <c r="AL22" s="346">
        <f t="shared" si="135"/>
        <v>0</v>
      </c>
      <c r="AM22" s="346">
        <f t="shared" si="135"/>
        <v>0</v>
      </c>
      <c r="AN22" s="346">
        <f t="shared" si="136"/>
        <v>0</v>
      </c>
      <c r="AO22" s="346">
        <f t="shared" si="136"/>
        <v>0</v>
      </c>
      <c r="AP22" s="346">
        <f t="shared" si="136"/>
        <v>0</v>
      </c>
      <c r="AQ22" s="346">
        <f t="shared" si="136"/>
        <v>0</v>
      </c>
      <c r="AR22" s="346">
        <f t="shared" si="136"/>
        <v>0</v>
      </c>
      <c r="AS22" s="346">
        <f t="shared" si="136"/>
        <v>0</v>
      </c>
      <c r="AT22" s="346">
        <f t="shared" si="136"/>
        <v>0</v>
      </c>
      <c r="AU22" s="346">
        <f t="shared" si="136"/>
        <v>0</v>
      </c>
      <c r="AV22" s="346">
        <f t="shared" si="136"/>
        <v>0</v>
      </c>
      <c r="AW22" s="346">
        <f t="shared" si="136"/>
        <v>0</v>
      </c>
      <c r="AX22" s="346">
        <f t="shared" si="136"/>
        <v>0</v>
      </c>
      <c r="AY22" s="346">
        <f t="shared" si="136"/>
        <v>0</v>
      </c>
      <c r="AZ22" s="346">
        <f t="shared" si="136"/>
        <v>0</v>
      </c>
      <c r="BA22" s="346">
        <f t="shared" si="136"/>
        <v>0</v>
      </c>
      <c r="BB22" s="354">
        <f t="shared" si="136"/>
        <v>0</v>
      </c>
      <c r="BC22" s="354">
        <f t="shared" si="137"/>
        <v>0</v>
      </c>
      <c r="BD22" s="346">
        <f t="shared" si="138"/>
        <v>0</v>
      </c>
      <c r="BE22" s="346">
        <f t="shared" si="138"/>
        <v>0</v>
      </c>
      <c r="BF22" s="346">
        <f t="shared" si="138"/>
        <v>0</v>
      </c>
      <c r="BG22" s="346">
        <f t="shared" si="138"/>
        <v>0</v>
      </c>
      <c r="BH22" s="346">
        <f t="shared" si="138"/>
        <v>0</v>
      </c>
      <c r="BI22" s="346">
        <f t="shared" si="138"/>
        <v>0</v>
      </c>
      <c r="BJ22" s="346">
        <f t="shared" si="138"/>
        <v>0</v>
      </c>
      <c r="BK22" s="346">
        <f t="shared" si="138"/>
        <v>0</v>
      </c>
      <c r="BL22" s="346">
        <f t="shared" si="138"/>
        <v>0</v>
      </c>
      <c r="BM22" s="346">
        <f t="shared" si="138"/>
        <v>0</v>
      </c>
      <c r="BN22" s="346">
        <f t="shared" si="138"/>
        <v>0</v>
      </c>
      <c r="BO22" s="346">
        <f t="shared" si="138"/>
        <v>0</v>
      </c>
      <c r="BP22" s="346">
        <f t="shared" si="138"/>
        <v>0</v>
      </c>
      <c r="BQ22" s="346">
        <f t="shared" si="138"/>
        <v>0</v>
      </c>
      <c r="BR22" s="346">
        <f t="shared" si="138"/>
        <v>0</v>
      </c>
      <c r="BS22" s="346">
        <f t="shared" si="138"/>
        <v>0</v>
      </c>
      <c r="BT22" s="346">
        <f t="shared" si="139"/>
        <v>0</v>
      </c>
      <c r="BU22" s="346">
        <f t="shared" si="139"/>
        <v>0</v>
      </c>
      <c r="BV22" s="346">
        <f t="shared" si="139"/>
        <v>0</v>
      </c>
      <c r="BW22" s="346">
        <f t="shared" si="139"/>
        <v>0</v>
      </c>
      <c r="BX22" s="346">
        <f t="shared" si="139"/>
        <v>0</v>
      </c>
      <c r="BY22" s="346">
        <f t="shared" si="139"/>
        <v>0</v>
      </c>
      <c r="BZ22" s="346">
        <f t="shared" si="139"/>
        <v>0</v>
      </c>
      <c r="CA22" s="346">
        <f t="shared" si="139"/>
        <v>0</v>
      </c>
      <c r="CB22" s="346">
        <f t="shared" si="139"/>
        <v>0</v>
      </c>
      <c r="CC22" s="346">
        <f t="shared" si="139"/>
        <v>0</v>
      </c>
      <c r="CD22" s="346">
        <f t="shared" si="139"/>
        <v>0</v>
      </c>
      <c r="CE22" s="346">
        <f t="shared" si="139"/>
        <v>0</v>
      </c>
      <c r="CF22" s="346">
        <f t="shared" si="139"/>
        <v>0</v>
      </c>
      <c r="CG22" s="346">
        <f t="shared" si="139"/>
        <v>0</v>
      </c>
      <c r="CH22" s="354">
        <f t="shared" si="139"/>
        <v>0</v>
      </c>
      <c r="CI22" s="354">
        <f t="shared" si="117"/>
        <v>0</v>
      </c>
      <c r="CJ22" s="354">
        <v>13</v>
      </c>
      <c r="CK22" s="510">
        <f t="shared" si="140"/>
        <v>0</v>
      </c>
      <c r="CL22" s="510">
        <f t="shared" si="140"/>
        <v>0</v>
      </c>
      <c r="CM22" s="510">
        <f t="shared" si="140"/>
        <v>0</v>
      </c>
      <c r="CN22" s="510">
        <f t="shared" si="140"/>
        <v>0</v>
      </c>
      <c r="CO22" s="510">
        <f t="shared" si="140"/>
        <v>0</v>
      </c>
      <c r="CP22" s="510">
        <f t="shared" si="140"/>
        <v>0</v>
      </c>
      <c r="CQ22" s="510">
        <f t="shared" si="140"/>
        <v>0</v>
      </c>
      <c r="CR22" s="510">
        <f t="shared" si="140"/>
        <v>0</v>
      </c>
      <c r="CS22" s="510">
        <f t="shared" si="140"/>
        <v>0</v>
      </c>
      <c r="CT22" s="510">
        <f t="shared" si="140"/>
        <v>0</v>
      </c>
      <c r="CU22" s="510">
        <f t="shared" si="140"/>
        <v>0</v>
      </c>
      <c r="CV22" s="510">
        <f t="shared" si="140"/>
        <v>0</v>
      </c>
      <c r="CW22" s="510">
        <f t="shared" si="140"/>
        <v>0</v>
      </c>
      <c r="CX22" s="510">
        <f t="shared" si="140"/>
        <v>0</v>
      </c>
      <c r="CY22" s="510">
        <f t="shared" si="140"/>
        <v>0</v>
      </c>
      <c r="CZ22" s="510">
        <f t="shared" si="140"/>
        <v>0</v>
      </c>
      <c r="DA22" s="510">
        <f t="shared" si="141"/>
        <v>0</v>
      </c>
      <c r="DB22" s="510">
        <f t="shared" si="141"/>
        <v>0</v>
      </c>
      <c r="DC22" s="510">
        <f t="shared" si="141"/>
        <v>0</v>
      </c>
      <c r="DD22" s="510">
        <f t="shared" si="141"/>
        <v>0</v>
      </c>
      <c r="DE22" s="510">
        <f t="shared" si="141"/>
        <v>0</v>
      </c>
      <c r="DF22" s="510">
        <f t="shared" si="141"/>
        <v>0</v>
      </c>
      <c r="DG22" s="510">
        <f t="shared" si="141"/>
        <v>0</v>
      </c>
      <c r="DH22" s="510">
        <f t="shared" si="141"/>
        <v>0</v>
      </c>
      <c r="DI22" s="510">
        <f t="shared" si="141"/>
        <v>0</v>
      </c>
      <c r="DJ22" s="510">
        <f t="shared" si="141"/>
        <v>0</v>
      </c>
      <c r="DK22" s="510">
        <f t="shared" si="141"/>
        <v>0</v>
      </c>
      <c r="DL22" s="510">
        <f t="shared" si="141"/>
        <v>0</v>
      </c>
      <c r="DM22" s="510">
        <f t="shared" si="141"/>
        <v>0</v>
      </c>
      <c r="DN22" s="510">
        <f t="shared" si="141"/>
        <v>0</v>
      </c>
      <c r="DO22" s="511">
        <f t="shared" si="141"/>
        <v>0</v>
      </c>
      <c r="DP22" s="354">
        <f t="shared" si="120"/>
        <v>0</v>
      </c>
      <c r="DQ22" s="425"/>
      <c r="DR22" s="355" t="str">
        <f t="shared" si="121"/>
        <v/>
      </c>
      <c r="DS22" s="356">
        <f t="shared" si="142"/>
        <v>0</v>
      </c>
      <c r="DT22" s="357">
        <f t="shared" si="143"/>
        <v>0</v>
      </c>
      <c r="DU22" s="358">
        <f t="shared" si="143"/>
        <v>0</v>
      </c>
      <c r="DV22" s="358">
        <f t="shared" si="143"/>
        <v>0</v>
      </c>
      <c r="DW22" s="358">
        <f t="shared" si="143"/>
        <v>0</v>
      </c>
      <c r="DX22" s="358">
        <f t="shared" si="143"/>
        <v>0</v>
      </c>
      <c r="DY22" s="358">
        <f t="shared" si="143"/>
        <v>0</v>
      </c>
      <c r="DZ22" s="358">
        <f t="shared" si="143"/>
        <v>0</v>
      </c>
      <c r="EA22" s="358">
        <f t="shared" si="143"/>
        <v>0</v>
      </c>
      <c r="EB22" s="358">
        <f t="shared" si="143"/>
        <v>0</v>
      </c>
      <c r="EC22" s="358">
        <f t="shared" si="143"/>
        <v>0</v>
      </c>
      <c r="ED22" s="358">
        <f t="shared" si="143"/>
        <v>0</v>
      </c>
      <c r="EE22" s="358">
        <f t="shared" si="143"/>
        <v>0</v>
      </c>
      <c r="EF22" s="358">
        <f t="shared" si="143"/>
        <v>0</v>
      </c>
      <c r="EG22" s="358">
        <f t="shared" si="143"/>
        <v>0</v>
      </c>
      <c r="EH22" s="358">
        <f t="shared" si="143"/>
        <v>0</v>
      </c>
      <c r="EI22" s="358">
        <f t="shared" si="143"/>
        <v>0</v>
      </c>
      <c r="EJ22" s="358">
        <f t="shared" si="144"/>
        <v>0</v>
      </c>
      <c r="EK22" s="358">
        <f t="shared" si="144"/>
        <v>0</v>
      </c>
      <c r="EL22" s="358">
        <f t="shared" si="144"/>
        <v>0</v>
      </c>
      <c r="EM22" s="358">
        <f t="shared" si="144"/>
        <v>0</v>
      </c>
      <c r="EN22" s="358">
        <f t="shared" si="144"/>
        <v>0</v>
      </c>
      <c r="EO22" s="358">
        <f t="shared" si="144"/>
        <v>0</v>
      </c>
      <c r="EP22" s="358">
        <f t="shared" si="144"/>
        <v>0</v>
      </c>
      <c r="EQ22" s="358">
        <f t="shared" si="144"/>
        <v>0</v>
      </c>
      <c r="ER22" s="358">
        <f t="shared" si="144"/>
        <v>0</v>
      </c>
      <c r="ES22" s="358">
        <f t="shared" si="144"/>
        <v>0</v>
      </c>
      <c r="ET22" s="358">
        <f t="shared" si="144"/>
        <v>0</v>
      </c>
      <c r="EU22" s="358">
        <f t="shared" si="144"/>
        <v>0</v>
      </c>
      <c r="EV22" s="358">
        <f t="shared" si="144"/>
        <v>0</v>
      </c>
      <c r="EW22" s="358">
        <f t="shared" si="144"/>
        <v>0</v>
      </c>
      <c r="EX22" s="359">
        <f t="shared" si="144"/>
        <v>0</v>
      </c>
      <c r="EY22" s="360">
        <f t="shared" si="124"/>
        <v>0</v>
      </c>
      <c r="EZ22" s="361">
        <f t="shared" si="125"/>
        <v>0</v>
      </c>
      <c r="FA22" s="362">
        <f t="shared" si="126"/>
        <v>0</v>
      </c>
      <c r="FB22" s="363"/>
      <c r="FH22" s="12" t="s">
        <v>14</v>
      </c>
      <c r="FI22" s="294">
        <v>12</v>
      </c>
      <c r="FK22" s="317"/>
      <c r="FL22" s="317"/>
      <c r="FM22" s="318">
        <f t="shared" si="127"/>
        <v>0</v>
      </c>
    </row>
    <row r="23" spans="2:172" s="12" customFormat="1" ht="21.75" hidden="1" customHeight="1" x14ac:dyDescent="0.25">
      <c r="B23" s="12">
        <v>12</v>
      </c>
      <c r="C23" s="297" t="str">
        <f t="shared" si="22"/>
        <v/>
      </c>
      <c r="D23" s="298"/>
      <c r="E23" s="299"/>
      <c r="F23" s="299"/>
      <c r="G23" s="299"/>
      <c r="H23" s="300"/>
      <c r="I23" s="301"/>
      <c r="J23" s="302"/>
      <c r="K23" s="303"/>
      <c r="L23" s="304"/>
      <c r="M23" s="303"/>
      <c r="N23" s="304"/>
      <c r="O23" s="303"/>
      <c r="P23" s="304"/>
      <c r="Q23" s="303"/>
      <c r="R23" s="304"/>
      <c r="S23" s="303"/>
      <c r="T23" s="304"/>
      <c r="U23" s="303"/>
      <c r="V23" s="305"/>
      <c r="W23" s="306"/>
      <c r="X23" s="299">
        <f t="shared" si="135"/>
        <v>0</v>
      </c>
      <c r="Y23" s="299">
        <f t="shared" si="135"/>
        <v>0</v>
      </c>
      <c r="Z23" s="299">
        <f t="shared" si="135"/>
        <v>0</v>
      </c>
      <c r="AA23" s="299">
        <f t="shared" si="135"/>
        <v>0</v>
      </c>
      <c r="AB23" s="299">
        <f t="shared" si="135"/>
        <v>0</v>
      </c>
      <c r="AC23" s="299">
        <f t="shared" si="135"/>
        <v>0</v>
      </c>
      <c r="AD23" s="299">
        <f t="shared" si="135"/>
        <v>0</v>
      </c>
      <c r="AE23" s="299">
        <f t="shared" si="135"/>
        <v>0</v>
      </c>
      <c r="AF23" s="299">
        <f t="shared" si="135"/>
        <v>0</v>
      </c>
      <c r="AG23" s="299">
        <f t="shared" si="135"/>
        <v>0</v>
      </c>
      <c r="AH23" s="299">
        <f t="shared" si="135"/>
        <v>0</v>
      </c>
      <c r="AI23" s="299">
        <f t="shared" si="135"/>
        <v>0</v>
      </c>
      <c r="AJ23" s="299">
        <f t="shared" si="135"/>
        <v>0</v>
      </c>
      <c r="AK23" s="299">
        <f t="shared" si="135"/>
        <v>0</v>
      </c>
      <c r="AL23" s="299">
        <f t="shared" si="135"/>
        <v>0</v>
      </c>
      <c r="AM23" s="299">
        <f t="shared" si="135"/>
        <v>0</v>
      </c>
      <c r="AN23" s="299">
        <f t="shared" si="136"/>
        <v>0</v>
      </c>
      <c r="AO23" s="299">
        <f t="shared" si="136"/>
        <v>0</v>
      </c>
      <c r="AP23" s="299">
        <f t="shared" si="136"/>
        <v>0</v>
      </c>
      <c r="AQ23" s="299">
        <f t="shared" si="136"/>
        <v>0</v>
      </c>
      <c r="AR23" s="299">
        <f t="shared" si="136"/>
        <v>0</v>
      </c>
      <c r="AS23" s="299">
        <f t="shared" si="136"/>
        <v>0</v>
      </c>
      <c r="AT23" s="299">
        <f t="shared" si="136"/>
        <v>0</v>
      </c>
      <c r="AU23" s="299">
        <f t="shared" si="136"/>
        <v>0</v>
      </c>
      <c r="AV23" s="299">
        <f t="shared" si="136"/>
        <v>0</v>
      </c>
      <c r="AW23" s="299">
        <f t="shared" si="136"/>
        <v>0</v>
      </c>
      <c r="AX23" s="299">
        <f t="shared" si="136"/>
        <v>0</v>
      </c>
      <c r="AY23" s="299">
        <f t="shared" si="136"/>
        <v>0</v>
      </c>
      <c r="AZ23" s="299">
        <f t="shared" si="136"/>
        <v>0</v>
      </c>
      <c r="BA23" s="299">
        <f t="shared" si="136"/>
        <v>0</v>
      </c>
      <c r="BB23" s="307">
        <f t="shared" si="136"/>
        <v>0</v>
      </c>
      <c r="BC23" s="307">
        <f t="shared" si="137"/>
        <v>0</v>
      </c>
      <c r="BD23" s="299">
        <f t="shared" si="138"/>
        <v>0</v>
      </c>
      <c r="BE23" s="299">
        <f t="shared" si="138"/>
        <v>0</v>
      </c>
      <c r="BF23" s="299">
        <f t="shared" si="138"/>
        <v>0</v>
      </c>
      <c r="BG23" s="299">
        <f t="shared" si="138"/>
        <v>0</v>
      </c>
      <c r="BH23" s="299">
        <f t="shared" si="138"/>
        <v>0</v>
      </c>
      <c r="BI23" s="299">
        <f t="shared" si="138"/>
        <v>0</v>
      </c>
      <c r="BJ23" s="299">
        <f t="shared" si="138"/>
        <v>0</v>
      </c>
      <c r="BK23" s="299">
        <f t="shared" si="138"/>
        <v>0</v>
      </c>
      <c r="BL23" s="299">
        <f t="shared" si="138"/>
        <v>0</v>
      </c>
      <c r="BM23" s="299">
        <f t="shared" si="138"/>
        <v>0</v>
      </c>
      <c r="BN23" s="299">
        <f t="shared" si="138"/>
        <v>0</v>
      </c>
      <c r="BO23" s="299">
        <f t="shared" si="138"/>
        <v>0</v>
      </c>
      <c r="BP23" s="299">
        <f t="shared" si="138"/>
        <v>0</v>
      </c>
      <c r="BQ23" s="299">
        <f t="shared" si="138"/>
        <v>0</v>
      </c>
      <c r="BR23" s="299">
        <f t="shared" si="138"/>
        <v>0</v>
      </c>
      <c r="BS23" s="299">
        <f t="shared" si="138"/>
        <v>0</v>
      </c>
      <c r="BT23" s="299">
        <f t="shared" si="139"/>
        <v>0</v>
      </c>
      <c r="BU23" s="299">
        <f t="shared" si="139"/>
        <v>0</v>
      </c>
      <c r="BV23" s="299">
        <f t="shared" si="139"/>
        <v>0</v>
      </c>
      <c r="BW23" s="299">
        <f t="shared" si="139"/>
        <v>0</v>
      </c>
      <c r="BX23" s="299">
        <f t="shared" si="139"/>
        <v>0</v>
      </c>
      <c r="BY23" s="299">
        <f t="shared" si="139"/>
        <v>0</v>
      </c>
      <c r="BZ23" s="299">
        <f t="shared" si="139"/>
        <v>0</v>
      </c>
      <c r="CA23" s="299">
        <f t="shared" si="139"/>
        <v>0</v>
      </c>
      <c r="CB23" s="299">
        <f t="shared" si="139"/>
        <v>0</v>
      </c>
      <c r="CC23" s="299">
        <f t="shared" si="139"/>
        <v>0</v>
      </c>
      <c r="CD23" s="299">
        <f t="shared" si="139"/>
        <v>0</v>
      </c>
      <c r="CE23" s="299">
        <f t="shared" si="139"/>
        <v>0</v>
      </c>
      <c r="CF23" s="299">
        <f t="shared" si="139"/>
        <v>0</v>
      </c>
      <c r="CG23" s="299">
        <f t="shared" si="139"/>
        <v>0</v>
      </c>
      <c r="CH23" s="307">
        <f t="shared" si="139"/>
        <v>0</v>
      </c>
      <c r="CI23" s="307">
        <f t="shared" si="117"/>
        <v>0</v>
      </c>
      <c r="CJ23" s="307">
        <v>14</v>
      </c>
      <c r="CK23" s="510">
        <f t="shared" si="140"/>
        <v>0</v>
      </c>
      <c r="CL23" s="510">
        <f t="shared" si="140"/>
        <v>0</v>
      </c>
      <c r="CM23" s="510">
        <f t="shared" si="140"/>
        <v>0</v>
      </c>
      <c r="CN23" s="510">
        <f t="shared" si="140"/>
        <v>0</v>
      </c>
      <c r="CO23" s="510">
        <f t="shared" si="140"/>
        <v>0</v>
      </c>
      <c r="CP23" s="510">
        <f t="shared" si="140"/>
        <v>0</v>
      </c>
      <c r="CQ23" s="510">
        <f t="shared" si="140"/>
        <v>0</v>
      </c>
      <c r="CR23" s="510">
        <f t="shared" si="140"/>
        <v>0</v>
      </c>
      <c r="CS23" s="510">
        <f t="shared" si="140"/>
        <v>0</v>
      </c>
      <c r="CT23" s="510">
        <f t="shared" si="140"/>
        <v>0</v>
      </c>
      <c r="CU23" s="510">
        <f t="shared" si="140"/>
        <v>0</v>
      </c>
      <c r="CV23" s="510">
        <f t="shared" si="140"/>
        <v>0</v>
      </c>
      <c r="CW23" s="510">
        <f t="shared" si="140"/>
        <v>0</v>
      </c>
      <c r="CX23" s="510">
        <f t="shared" si="140"/>
        <v>0</v>
      </c>
      <c r="CY23" s="510">
        <f t="shared" si="140"/>
        <v>0</v>
      </c>
      <c r="CZ23" s="510">
        <f t="shared" si="140"/>
        <v>0</v>
      </c>
      <c r="DA23" s="510">
        <f t="shared" si="141"/>
        <v>0</v>
      </c>
      <c r="DB23" s="510">
        <f t="shared" si="141"/>
        <v>0</v>
      </c>
      <c r="DC23" s="510">
        <f t="shared" si="141"/>
        <v>0</v>
      </c>
      <c r="DD23" s="510">
        <f t="shared" si="141"/>
        <v>0</v>
      </c>
      <c r="DE23" s="510">
        <f t="shared" si="141"/>
        <v>0</v>
      </c>
      <c r="DF23" s="510">
        <f t="shared" si="141"/>
        <v>0</v>
      </c>
      <c r="DG23" s="510">
        <f t="shared" si="141"/>
        <v>0</v>
      </c>
      <c r="DH23" s="510">
        <f t="shared" si="141"/>
        <v>0</v>
      </c>
      <c r="DI23" s="510">
        <f t="shared" si="141"/>
        <v>0</v>
      </c>
      <c r="DJ23" s="510">
        <f t="shared" si="141"/>
        <v>0</v>
      </c>
      <c r="DK23" s="510">
        <f t="shared" si="141"/>
        <v>0</v>
      </c>
      <c r="DL23" s="510">
        <f t="shared" si="141"/>
        <v>0</v>
      </c>
      <c r="DM23" s="510">
        <f t="shared" si="141"/>
        <v>0</v>
      </c>
      <c r="DN23" s="510">
        <f t="shared" si="141"/>
        <v>0</v>
      </c>
      <c r="DO23" s="511">
        <f t="shared" si="141"/>
        <v>0</v>
      </c>
      <c r="DP23" s="307">
        <f t="shared" si="120"/>
        <v>0</v>
      </c>
      <c r="DQ23" s="425"/>
      <c r="DR23" s="308" t="str">
        <f t="shared" si="121"/>
        <v/>
      </c>
      <c r="DS23" s="309">
        <f t="shared" si="142"/>
        <v>0</v>
      </c>
      <c r="DT23" s="310">
        <f t="shared" si="143"/>
        <v>0</v>
      </c>
      <c r="DU23" s="311">
        <f t="shared" si="143"/>
        <v>0</v>
      </c>
      <c r="DV23" s="311">
        <f t="shared" si="143"/>
        <v>0</v>
      </c>
      <c r="DW23" s="311">
        <f t="shared" si="143"/>
        <v>0</v>
      </c>
      <c r="DX23" s="311">
        <f t="shared" si="143"/>
        <v>0</v>
      </c>
      <c r="DY23" s="311">
        <f t="shared" si="143"/>
        <v>0</v>
      </c>
      <c r="DZ23" s="311">
        <f t="shared" si="143"/>
        <v>0</v>
      </c>
      <c r="EA23" s="311">
        <f t="shared" si="143"/>
        <v>0</v>
      </c>
      <c r="EB23" s="311">
        <f t="shared" si="143"/>
        <v>0</v>
      </c>
      <c r="EC23" s="311">
        <f t="shared" si="143"/>
        <v>0</v>
      </c>
      <c r="ED23" s="311">
        <f t="shared" si="143"/>
        <v>0</v>
      </c>
      <c r="EE23" s="311">
        <f t="shared" si="143"/>
        <v>0</v>
      </c>
      <c r="EF23" s="311">
        <f t="shared" si="143"/>
        <v>0</v>
      </c>
      <c r="EG23" s="311">
        <f t="shared" si="143"/>
        <v>0</v>
      </c>
      <c r="EH23" s="311">
        <f t="shared" si="143"/>
        <v>0</v>
      </c>
      <c r="EI23" s="311">
        <f t="shared" si="143"/>
        <v>0</v>
      </c>
      <c r="EJ23" s="311">
        <f t="shared" si="144"/>
        <v>0</v>
      </c>
      <c r="EK23" s="311">
        <f t="shared" si="144"/>
        <v>0</v>
      </c>
      <c r="EL23" s="311">
        <f t="shared" si="144"/>
        <v>0</v>
      </c>
      <c r="EM23" s="311">
        <f t="shared" si="144"/>
        <v>0</v>
      </c>
      <c r="EN23" s="311">
        <f t="shared" si="144"/>
        <v>0</v>
      </c>
      <c r="EO23" s="311">
        <f t="shared" si="144"/>
        <v>0</v>
      </c>
      <c r="EP23" s="311">
        <f t="shared" si="144"/>
        <v>0</v>
      </c>
      <c r="EQ23" s="311">
        <f t="shared" si="144"/>
        <v>0</v>
      </c>
      <c r="ER23" s="311">
        <f t="shared" si="144"/>
        <v>0</v>
      </c>
      <c r="ES23" s="311">
        <f t="shared" si="144"/>
        <v>0</v>
      </c>
      <c r="ET23" s="311">
        <f t="shared" si="144"/>
        <v>0</v>
      </c>
      <c r="EU23" s="311">
        <f t="shared" si="144"/>
        <v>0</v>
      </c>
      <c r="EV23" s="311">
        <f t="shared" si="144"/>
        <v>0</v>
      </c>
      <c r="EW23" s="311">
        <f t="shared" si="144"/>
        <v>0</v>
      </c>
      <c r="EX23" s="312">
        <f t="shared" si="144"/>
        <v>0</v>
      </c>
      <c r="EY23" s="313">
        <f t="shared" si="124"/>
        <v>0</v>
      </c>
      <c r="EZ23" s="314">
        <f t="shared" si="125"/>
        <v>0</v>
      </c>
      <c r="FA23" s="315">
        <f t="shared" si="126"/>
        <v>0</v>
      </c>
      <c r="FB23" s="316"/>
      <c r="FI23" s="294"/>
      <c r="FK23" s="317"/>
      <c r="FL23" s="317"/>
      <c r="FM23" s="318">
        <f t="shared" si="127"/>
        <v>0</v>
      </c>
    </row>
    <row r="24" spans="2:172" s="12" customFormat="1" ht="17.25" hidden="1" customHeight="1" x14ac:dyDescent="0.25">
      <c r="B24" s="12">
        <v>13</v>
      </c>
      <c r="C24" s="297" t="str">
        <f t="shared" si="22"/>
        <v/>
      </c>
      <c r="D24" s="298"/>
      <c r="E24" s="299"/>
      <c r="F24" s="299"/>
      <c r="G24" s="299"/>
      <c r="H24" s="300"/>
      <c r="I24" s="301"/>
      <c r="J24" s="302"/>
      <c r="K24" s="303"/>
      <c r="L24" s="304"/>
      <c r="M24" s="303"/>
      <c r="N24" s="304"/>
      <c r="O24" s="303"/>
      <c r="P24" s="304"/>
      <c r="Q24" s="303"/>
      <c r="R24" s="304"/>
      <c r="S24" s="303"/>
      <c r="T24" s="304"/>
      <c r="U24" s="303"/>
      <c r="V24" s="305"/>
      <c r="W24" s="306"/>
      <c r="X24" s="299">
        <f t="shared" si="135"/>
        <v>0</v>
      </c>
      <c r="Y24" s="299">
        <f t="shared" si="135"/>
        <v>0</v>
      </c>
      <c r="Z24" s="299">
        <f t="shared" si="135"/>
        <v>0</v>
      </c>
      <c r="AA24" s="299">
        <f t="shared" si="135"/>
        <v>0</v>
      </c>
      <c r="AB24" s="299">
        <f t="shared" si="135"/>
        <v>0</v>
      </c>
      <c r="AC24" s="299">
        <f t="shared" si="135"/>
        <v>0</v>
      </c>
      <c r="AD24" s="299">
        <f t="shared" si="135"/>
        <v>0</v>
      </c>
      <c r="AE24" s="299">
        <f t="shared" si="135"/>
        <v>0</v>
      </c>
      <c r="AF24" s="299">
        <f t="shared" si="135"/>
        <v>0</v>
      </c>
      <c r="AG24" s="299">
        <f t="shared" si="135"/>
        <v>0</v>
      </c>
      <c r="AH24" s="299">
        <f t="shared" si="135"/>
        <v>0</v>
      </c>
      <c r="AI24" s="299">
        <f t="shared" si="135"/>
        <v>0</v>
      </c>
      <c r="AJ24" s="299">
        <f t="shared" si="135"/>
        <v>0</v>
      </c>
      <c r="AK24" s="299">
        <f t="shared" si="135"/>
        <v>0</v>
      </c>
      <c r="AL24" s="299">
        <f t="shared" si="135"/>
        <v>0</v>
      </c>
      <c r="AM24" s="299">
        <f t="shared" si="135"/>
        <v>0</v>
      </c>
      <c r="AN24" s="299">
        <f t="shared" si="136"/>
        <v>0</v>
      </c>
      <c r="AO24" s="299">
        <f t="shared" si="136"/>
        <v>0</v>
      </c>
      <c r="AP24" s="299">
        <f t="shared" si="136"/>
        <v>0</v>
      </c>
      <c r="AQ24" s="299">
        <f t="shared" si="136"/>
        <v>0</v>
      </c>
      <c r="AR24" s="299">
        <f t="shared" si="136"/>
        <v>0</v>
      </c>
      <c r="AS24" s="299">
        <f t="shared" si="136"/>
        <v>0</v>
      </c>
      <c r="AT24" s="299">
        <f t="shared" si="136"/>
        <v>0</v>
      </c>
      <c r="AU24" s="299">
        <f t="shared" si="136"/>
        <v>0</v>
      </c>
      <c r="AV24" s="299">
        <f t="shared" si="136"/>
        <v>0</v>
      </c>
      <c r="AW24" s="299">
        <f t="shared" si="136"/>
        <v>0</v>
      </c>
      <c r="AX24" s="299">
        <f t="shared" si="136"/>
        <v>0</v>
      </c>
      <c r="AY24" s="299">
        <f t="shared" si="136"/>
        <v>0</v>
      </c>
      <c r="AZ24" s="299">
        <f t="shared" si="136"/>
        <v>0</v>
      </c>
      <c r="BA24" s="299">
        <f t="shared" si="136"/>
        <v>0</v>
      </c>
      <c r="BB24" s="307">
        <f t="shared" si="136"/>
        <v>0</v>
      </c>
      <c r="BC24" s="307">
        <f t="shared" si="137"/>
        <v>0</v>
      </c>
      <c r="BD24" s="299">
        <f t="shared" si="138"/>
        <v>0</v>
      </c>
      <c r="BE24" s="299">
        <f t="shared" si="138"/>
        <v>0</v>
      </c>
      <c r="BF24" s="299">
        <f t="shared" si="138"/>
        <v>0</v>
      </c>
      <c r="BG24" s="299">
        <f t="shared" si="138"/>
        <v>0</v>
      </c>
      <c r="BH24" s="299">
        <f t="shared" si="138"/>
        <v>0</v>
      </c>
      <c r="BI24" s="299">
        <f t="shared" si="138"/>
        <v>0</v>
      </c>
      <c r="BJ24" s="299">
        <f t="shared" si="138"/>
        <v>0</v>
      </c>
      <c r="BK24" s="299">
        <f t="shared" si="138"/>
        <v>0</v>
      </c>
      <c r="BL24" s="299">
        <f t="shared" si="138"/>
        <v>0</v>
      </c>
      <c r="BM24" s="299">
        <f t="shared" si="138"/>
        <v>0</v>
      </c>
      <c r="BN24" s="299">
        <f t="shared" si="138"/>
        <v>0</v>
      </c>
      <c r="BO24" s="299">
        <f t="shared" si="138"/>
        <v>0</v>
      </c>
      <c r="BP24" s="299">
        <f t="shared" si="138"/>
        <v>0</v>
      </c>
      <c r="BQ24" s="299">
        <f t="shared" si="138"/>
        <v>0</v>
      </c>
      <c r="BR24" s="299">
        <f t="shared" si="138"/>
        <v>0</v>
      </c>
      <c r="BS24" s="299">
        <f t="shared" si="138"/>
        <v>0</v>
      </c>
      <c r="BT24" s="299">
        <f t="shared" si="139"/>
        <v>0</v>
      </c>
      <c r="BU24" s="299">
        <f t="shared" si="139"/>
        <v>0</v>
      </c>
      <c r="BV24" s="299">
        <f t="shared" si="139"/>
        <v>0</v>
      </c>
      <c r="BW24" s="299">
        <f t="shared" si="139"/>
        <v>0</v>
      </c>
      <c r="BX24" s="299">
        <f t="shared" si="139"/>
        <v>0</v>
      </c>
      <c r="BY24" s="299">
        <f t="shared" si="139"/>
        <v>0</v>
      </c>
      <c r="BZ24" s="299">
        <f t="shared" si="139"/>
        <v>0</v>
      </c>
      <c r="CA24" s="299">
        <f t="shared" si="139"/>
        <v>0</v>
      </c>
      <c r="CB24" s="299">
        <f t="shared" si="139"/>
        <v>0</v>
      </c>
      <c r="CC24" s="299">
        <f t="shared" si="139"/>
        <v>0</v>
      </c>
      <c r="CD24" s="299">
        <f t="shared" si="139"/>
        <v>0</v>
      </c>
      <c r="CE24" s="299">
        <f t="shared" si="139"/>
        <v>0</v>
      </c>
      <c r="CF24" s="299">
        <f t="shared" si="139"/>
        <v>0</v>
      </c>
      <c r="CG24" s="299">
        <f t="shared" si="139"/>
        <v>0</v>
      </c>
      <c r="CH24" s="307">
        <f t="shared" si="139"/>
        <v>0</v>
      </c>
      <c r="CI24" s="307">
        <f t="shared" si="117"/>
        <v>0</v>
      </c>
      <c r="CJ24" s="307">
        <v>15</v>
      </c>
      <c r="CK24" s="510">
        <f t="shared" si="140"/>
        <v>0</v>
      </c>
      <c r="CL24" s="510">
        <f t="shared" si="140"/>
        <v>0</v>
      </c>
      <c r="CM24" s="510">
        <f t="shared" si="140"/>
        <v>0</v>
      </c>
      <c r="CN24" s="510">
        <f t="shared" si="140"/>
        <v>0</v>
      </c>
      <c r="CO24" s="510">
        <f t="shared" si="140"/>
        <v>0</v>
      </c>
      <c r="CP24" s="510">
        <f t="shared" si="140"/>
        <v>0</v>
      </c>
      <c r="CQ24" s="510">
        <f t="shared" si="140"/>
        <v>0</v>
      </c>
      <c r="CR24" s="510">
        <f t="shared" si="140"/>
        <v>0</v>
      </c>
      <c r="CS24" s="510">
        <f t="shared" si="140"/>
        <v>0</v>
      </c>
      <c r="CT24" s="510">
        <f t="shared" si="140"/>
        <v>0</v>
      </c>
      <c r="CU24" s="510">
        <f t="shared" si="140"/>
        <v>0</v>
      </c>
      <c r="CV24" s="510">
        <f t="shared" si="140"/>
        <v>0</v>
      </c>
      <c r="CW24" s="510">
        <f t="shared" si="140"/>
        <v>0</v>
      </c>
      <c r="CX24" s="510">
        <f t="shared" si="140"/>
        <v>0</v>
      </c>
      <c r="CY24" s="510">
        <f t="shared" si="140"/>
        <v>0</v>
      </c>
      <c r="CZ24" s="510">
        <f t="shared" si="140"/>
        <v>0</v>
      </c>
      <c r="DA24" s="510">
        <f t="shared" si="141"/>
        <v>0</v>
      </c>
      <c r="DB24" s="510">
        <f t="shared" si="141"/>
        <v>0</v>
      </c>
      <c r="DC24" s="510">
        <f t="shared" si="141"/>
        <v>0</v>
      </c>
      <c r="DD24" s="510">
        <f t="shared" si="141"/>
        <v>0</v>
      </c>
      <c r="DE24" s="510">
        <f t="shared" si="141"/>
        <v>0</v>
      </c>
      <c r="DF24" s="510">
        <f t="shared" si="141"/>
        <v>0</v>
      </c>
      <c r="DG24" s="510">
        <f t="shared" si="141"/>
        <v>0</v>
      </c>
      <c r="DH24" s="510">
        <f t="shared" si="141"/>
        <v>0</v>
      </c>
      <c r="DI24" s="510">
        <f t="shared" si="141"/>
        <v>0</v>
      </c>
      <c r="DJ24" s="510">
        <f t="shared" si="141"/>
        <v>0</v>
      </c>
      <c r="DK24" s="510">
        <f t="shared" si="141"/>
        <v>0</v>
      </c>
      <c r="DL24" s="510">
        <f t="shared" si="141"/>
        <v>0</v>
      </c>
      <c r="DM24" s="510">
        <f t="shared" si="141"/>
        <v>0</v>
      </c>
      <c r="DN24" s="510">
        <f t="shared" si="141"/>
        <v>0</v>
      </c>
      <c r="DO24" s="511">
        <f t="shared" si="141"/>
        <v>0</v>
      </c>
      <c r="DP24" s="307">
        <f t="shared" si="120"/>
        <v>0</v>
      </c>
      <c r="DQ24" s="425"/>
      <c r="DR24" s="308" t="str">
        <f t="shared" si="121"/>
        <v/>
      </c>
      <c r="DS24" s="309">
        <f t="shared" si="142"/>
        <v>0</v>
      </c>
      <c r="DT24" s="310">
        <f t="shared" si="143"/>
        <v>0</v>
      </c>
      <c r="DU24" s="311">
        <f t="shared" si="143"/>
        <v>0</v>
      </c>
      <c r="DV24" s="311">
        <f t="shared" si="143"/>
        <v>0</v>
      </c>
      <c r="DW24" s="311">
        <f t="shared" si="143"/>
        <v>0</v>
      </c>
      <c r="DX24" s="311">
        <f t="shared" si="143"/>
        <v>0</v>
      </c>
      <c r="DY24" s="311">
        <f t="shared" si="143"/>
        <v>0</v>
      </c>
      <c r="DZ24" s="311">
        <f t="shared" si="143"/>
        <v>0</v>
      </c>
      <c r="EA24" s="311">
        <f t="shared" si="143"/>
        <v>0</v>
      </c>
      <c r="EB24" s="311">
        <f t="shared" si="143"/>
        <v>0</v>
      </c>
      <c r="EC24" s="311">
        <f t="shared" si="143"/>
        <v>0</v>
      </c>
      <c r="ED24" s="311">
        <f t="shared" si="143"/>
        <v>0</v>
      </c>
      <c r="EE24" s="311">
        <f t="shared" si="143"/>
        <v>0</v>
      </c>
      <c r="EF24" s="311">
        <f t="shared" si="143"/>
        <v>0</v>
      </c>
      <c r="EG24" s="311">
        <f t="shared" si="143"/>
        <v>0</v>
      </c>
      <c r="EH24" s="311">
        <f t="shared" si="143"/>
        <v>0</v>
      </c>
      <c r="EI24" s="311">
        <f t="shared" si="143"/>
        <v>0</v>
      </c>
      <c r="EJ24" s="311">
        <f t="shared" si="144"/>
        <v>0</v>
      </c>
      <c r="EK24" s="311">
        <f t="shared" si="144"/>
        <v>0</v>
      </c>
      <c r="EL24" s="311">
        <f t="shared" si="144"/>
        <v>0</v>
      </c>
      <c r="EM24" s="311">
        <f t="shared" si="144"/>
        <v>0</v>
      </c>
      <c r="EN24" s="311">
        <f t="shared" si="144"/>
        <v>0</v>
      </c>
      <c r="EO24" s="311">
        <f t="shared" si="144"/>
        <v>0</v>
      </c>
      <c r="EP24" s="311">
        <f t="shared" si="144"/>
        <v>0</v>
      </c>
      <c r="EQ24" s="311">
        <f t="shared" si="144"/>
        <v>0</v>
      </c>
      <c r="ER24" s="311">
        <f t="shared" si="144"/>
        <v>0</v>
      </c>
      <c r="ES24" s="311">
        <f t="shared" si="144"/>
        <v>0</v>
      </c>
      <c r="ET24" s="311">
        <f t="shared" si="144"/>
        <v>0</v>
      </c>
      <c r="EU24" s="311">
        <f t="shared" si="144"/>
        <v>0</v>
      </c>
      <c r="EV24" s="311">
        <f t="shared" si="144"/>
        <v>0</v>
      </c>
      <c r="EW24" s="311">
        <f t="shared" si="144"/>
        <v>0</v>
      </c>
      <c r="EX24" s="312">
        <f t="shared" si="144"/>
        <v>0</v>
      </c>
      <c r="EY24" s="313">
        <f t="shared" si="124"/>
        <v>0</v>
      </c>
      <c r="EZ24" s="314">
        <f t="shared" si="125"/>
        <v>0</v>
      </c>
      <c r="FA24" s="315">
        <f t="shared" si="126"/>
        <v>0</v>
      </c>
      <c r="FB24" s="316"/>
      <c r="FG24" s="12">
        <v>1</v>
      </c>
      <c r="FH24" s="12">
        <f>VLOOKUP(E3,FH11:FI22,2,0)</f>
        <v>1</v>
      </c>
      <c r="FI24" s="294">
        <f>G3</f>
        <v>2020</v>
      </c>
      <c r="FK24" s="317"/>
      <c r="FL24" s="317"/>
      <c r="FM24" s="318">
        <f t="shared" si="127"/>
        <v>0</v>
      </c>
    </row>
    <row r="25" spans="2:172" s="12" customFormat="1" ht="17.25" hidden="1" customHeight="1" x14ac:dyDescent="0.25">
      <c r="B25" s="12">
        <v>14</v>
      </c>
      <c r="C25" s="297" t="str">
        <f t="shared" si="22"/>
        <v/>
      </c>
      <c r="D25" s="298"/>
      <c r="E25" s="299"/>
      <c r="F25" s="299"/>
      <c r="G25" s="299"/>
      <c r="H25" s="300"/>
      <c r="I25" s="301"/>
      <c r="J25" s="302"/>
      <c r="K25" s="303"/>
      <c r="L25" s="304"/>
      <c r="M25" s="303"/>
      <c r="N25" s="304"/>
      <c r="O25" s="303"/>
      <c r="P25" s="304"/>
      <c r="Q25" s="303"/>
      <c r="R25" s="304"/>
      <c r="S25" s="303"/>
      <c r="T25" s="304"/>
      <c r="U25" s="303"/>
      <c r="V25" s="305"/>
      <c r="W25" s="306"/>
      <c r="X25" s="299">
        <f t="shared" si="135"/>
        <v>0</v>
      </c>
      <c r="Y25" s="299">
        <f t="shared" si="135"/>
        <v>0</v>
      </c>
      <c r="Z25" s="299">
        <f t="shared" si="135"/>
        <v>0</v>
      </c>
      <c r="AA25" s="299">
        <f t="shared" si="135"/>
        <v>0</v>
      </c>
      <c r="AB25" s="299">
        <f t="shared" si="135"/>
        <v>0</v>
      </c>
      <c r="AC25" s="299">
        <f t="shared" si="135"/>
        <v>0</v>
      </c>
      <c r="AD25" s="299">
        <f t="shared" si="135"/>
        <v>0</v>
      </c>
      <c r="AE25" s="299">
        <f t="shared" si="135"/>
        <v>0</v>
      </c>
      <c r="AF25" s="299">
        <f t="shared" si="135"/>
        <v>0</v>
      </c>
      <c r="AG25" s="299">
        <f t="shared" si="135"/>
        <v>0</v>
      </c>
      <c r="AH25" s="299">
        <f t="shared" si="135"/>
        <v>0</v>
      </c>
      <c r="AI25" s="299">
        <f t="shared" si="135"/>
        <v>0</v>
      </c>
      <c r="AJ25" s="299">
        <f t="shared" si="135"/>
        <v>0</v>
      </c>
      <c r="AK25" s="299">
        <f t="shared" si="135"/>
        <v>0</v>
      </c>
      <c r="AL25" s="299">
        <f t="shared" si="135"/>
        <v>0</v>
      </c>
      <c r="AM25" s="299">
        <f t="shared" si="135"/>
        <v>0</v>
      </c>
      <c r="AN25" s="299">
        <f t="shared" si="136"/>
        <v>0</v>
      </c>
      <c r="AO25" s="299">
        <f t="shared" si="136"/>
        <v>0</v>
      </c>
      <c r="AP25" s="299">
        <f t="shared" si="136"/>
        <v>0</v>
      </c>
      <c r="AQ25" s="299">
        <f t="shared" si="136"/>
        <v>0</v>
      </c>
      <c r="AR25" s="299">
        <f t="shared" si="136"/>
        <v>0</v>
      </c>
      <c r="AS25" s="299">
        <f t="shared" si="136"/>
        <v>0</v>
      </c>
      <c r="AT25" s="299">
        <f t="shared" si="136"/>
        <v>0</v>
      </c>
      <c r="AU25" s="299">
        <f t="shared" si="136"/>
        <v>0</v>
      </c>
      <c r="AV25" s="299">
        <f t="shared" si="136"/>
        <v>0</v>
      </c>
      <c r="AW25" s="299">
        <f t="shared" si="136"/>
        <v>0</v>
      </c>
      <c r="AX25" s="299">
        <f t="shared" si="136"/>
        <v>0</v>
      </c>
      <c r="AY25" s="299">
        <f t="shared" si="136"/>
        <v>0</v>
      </c>
      <c r="AZ25" s="299">
        <f t="shared" si="136"/>
        <v>0</v>
      </c>
      <c r="BA25" s="299">
        <f t="shared" si="136"/>
        <v>0</v>
      </c>
      <c r="BB25" s="307">
        <f t="shared" si="136"/>
        <v>0</v>
      </c>
      <c r="BC25" s="307">
        <f t="shared" si="137"/>
        <v>0</v>
      </c>
      <c r="BD25" s="299">
        <f t="shared" si="138"/>
        <v>0</v>
      </c>
      <c r="BE25" s="299">
        <f t="shared" si="138"/>
        <v>0</v>
      </c>
      <c r="BF25" s="299">
        <f t="shared" si="138"/>
        <v>0</v>
      </c>
      <c r="BG25" s="299">
        <f t="shared" si="138"/>
        <v>0</v>
      </c>
      <c r="BH25" s="299">
        <f t="shared" si="138"/>
        <v>0</v>
      </c>
      <c r="BI25" s="299">
        <f t="shared" si="138"/>
        <v>0</v>
      </c>
      <c r="BJ25" s="299">
        <f t="shared" si="138"/>
        <v>0</v>
      </c>
      <c r="BK25" s="299">
        <f t="shared" si="138"/>
        <v>0</v>
      </c>
      <c r="BL25" s="299">
        <f t="shared" si="138"/>
        <v>0</v>
      </c>
      <c r="BM25" s="299">
        <f t="shared" si="138"/>
        <v>0</v>
      </c>
      <c r="BN25" s="299">
        <f t="shared" si="138"/>
        <v>0</v>
      </c>
      <c r="BO25" s="299">
        <f t="shared" si="138"/>
        <v>0</v>
      </c>
      <c r="BP25" s="299">
        <f t="shared" si="138"/>
        <v>0</v>
      </c>
      <c r="BQ25" s="299">
        <f t="shared" si="138"/>
        <v>0</v>
      </c>
      <c r="BR25" s="299">
        <f t="shared" si="138"/>
        <v>0</v>
      </c>
      <c r="BS25" s="299">
        <f t="shared" si="138"/>
        <v>0</v>
      </c>
      <c r="BT25" s="299">
        <f t="shared" si="139"/>
        <v>0</v>
      </c>
      <c r="BU25" s="299">
        <f t="shared" si="139"/>
        <v>0</v>
      </c>
      <c r="BV25" s="299">
        <f t="shared" si="139"/>
        <v>0</v>
      </c>
      <c r="BW25" s="299">
        <f t="shared" si="139"/>
        <v>0</v>
      </c>
      <c r="BX25" s="299">
        <f t="shared" si="139"/>
        <v>0</v>
      </c>
      <c r="BY25" s="299">
        <f t="shared" si="139"/>
        <v>0</v>
      </c>
      <c r="BZ25" s="299">
        <f t="shared" si="139"/>
        <v>0</v>
      </c>
      <c r="CA25" s="299">
        <f t="shared" si="139"/>
        <v>0</v>
      </c>
      <c r="CB25" s="299">
        <f t="shared" si="139"/>
        <v>0</v>
      </c>
      <c r="CC25" s="299">
        <f t="shared" si="139"/>
        <v>0</v>
      </c>
      <c r="CD25" s="299">
        <f t="shared" si="139"/>
        <v>0</v>
      </c>
      <c r="CE25" s="299">
        <f t="shared" si="139"/>
        <v>0</v>
      </c>
      <c r="CF25" s="299">
        <f t="shared" si="139"/>
        <v>0</v>
      </c>
      <c r="CG25" s="299">
        <f t="shared" si="139"/>
        <v>0</v>
      </c>
      <c r="CH25" s="307">
        <f t="shared" si="139"/>
        <v>0</v>
      </c>
      <c r="CI25" s="307">
        <f t="shared" si="117"/>
        <v>0</v>
      </c>
      <c r="CJ25" s="307">
        <v>16</v>
      </c>
      <c r="CK25" s="510">
        <f t="shared" si="140"/>
        <v>0</v>
      </c>
      <c r="CL25" s="510">
        <f t="shared" si="140"/>
        <v>0</v>
      </c>
      <c r="CM25" s="510">
        <f t="shared" si="140"/>
        <v>0</v>
      </c>
      <c r="CN25" s="510">
        <f t="shared" si="140"/>
        <v>0</v>
      </c>
      <c r="CO25" s="510">
        <f t="shared" si="140"/>
        <v>0</v>
      </c>
      <c r="CP25" s="510">
        <f t="shared" si="140"/>
        <v>0</v>
      </c>
      <c r="CQ25" s="510">
        <f t="shared" si="140"/>
        <v>0</v>
      </c>
      <c r="CR25" s="510">
        <f t="shared" si="140"/>
        <v>0</v>
      </c>
      <c r="CS25" s="510">
        <f t="shared" si="140"/>
        <v>0</v>
      </c>
      <c r="CT25" s="510">
        <f t="shared" si="140"/>
        <v>0</v>
      </c>
      <c r="CU25" s="510">
        <f t="shared" si="140"/>
        <v>0</v>
      </c>
      <c r="CV25" s="510">
        <f t="shared" si="140"/>
        <v>0</v>
      </c>
      <c r="CW25" s="510">
        <f t="shared" si="140"/>
        <v>0</v>
      </c>
      <c r="CX25" s="510">
        <f t="shared" si="140"/>
        <v>0</v>
      </c>
      <c r="CY25" s="510">
        <f t="shared" si="140"/>
        <v>0</v>
      </c>
      <c r="CZ25" s="510">
        <f t="shared" si="140"/>
        <v>0</v>
      </c>
      <c r="DA25" s="510">
        <f t="shared" si="141"/>
        <v>0</v>
      </c>
      <c r="DB25" s="510">
        <f t="shared" si="141"/>
        <v>0</v>
      </c>
      <c r="DC25" s="510">
        <f t="shared" si="141"/>
        <v>0</v>
      </c>
      <c r="DD25" s="510">
        <f t="shared" si="141"/>
        <v>0</v>
      </c>
      <c r="DE25" s="510">
        <f t="shared" si="141"/>
        <v>0</v>
      </c>
      <c r="DF25" s="510">
        <f t="shared" si="141"/>
        <v>0</v>
      </c>
      <c r="DG25" s="510">
        <f t="shared" si="141"/>
        <v>0</v>
      </c>
      <c r="DH25" s="510">
        <f t="shared" si="141"/>
        <v>0</v>
      </c>
      <c r="DI25" s="510">
        <f t="shared" si="141"/>
        <v>0</v>
      </c>
      <c r="DJ25" s="510">
        <f t="shared" si="141"/>
        <v>0</v>
      </c>
      <c r="DK25" s="510">
        <f t="shared" si="141"/>
        <v>0</v>
      </c>
      <c r="DL25" s="510">
        <f t="shared" si="141"/>
        <v>0</v>
      </c>
      <c r="DM25" s="510">
        <f t="shared" si="141"/>
        <v>0</v>
      </c>
      <c r="DN25" s="510">
        <f t="shared" si="141"/>
        <v>0</v>
      </c>
      <c r="DO25" s="511">
        <f t="shared" si="141"/>
        <v>0</v>
      </c>
      <c r="DP25" s="307">
        <f t="shared" si="120"/>
        <v>0</v>
      </c>
      <c r="DQ25" s="425"/>
      <c r="DR25" s="308" t="str">
        <f t="shared" si="121"/>
        <v/>
      </c>
      <c r="DS25" s="309">
        <f t="shared" si="142"/>
        <v>0</v>
      </c>
      <c r="DT25" s="310">
        <f t="shared" si="143"/>
        <v>0</v>
      </c>
      <c r="DU25" s="311">
        <f t="shared" si="143"/>
        <v>0</v>
      </c>
      <c r="DV25" s="311">
        <f t="shared" si="143"/>
        <v>0</v>
      </c>
      <c r="DW25" s="311">
        <f t="shared" si="143"/>
        <v>0</v>
      </c>
      <c r="DX25" s="311">
        <f t="shared" si="143"/>
        <v>0</v>
      </c>
      <c r="DY25" s="311">
        <f t="shared" si="143"/>
        <v>0</v>
      </c>
      <c r="DZ25" s="311">
        <f t="shared" si="143"/>
        <v>0</v>
      </c>
      <c r="EA25" s="311">
        <f t="shared" si="143"/>
        <v>0</v>
      </c>
      <c r="EB25" s="311">
        <f t="shared" si="143"/>
        <v>0</v>
      </c>
      <c r="EC25" s="311">
        <f t="shared" si="143"/>
        <v>0</v>
      </c>
      <c r="ED25" s="311">
        <f t="shared" si="143"/>
        <v>0</v>
      </c>
      <c r="EE25" s="311">
        <f t="shared" si="143"/>
        <v>0</v>
      </c>
      <c r="EF25" s="311">
        <f t="shared" si="143"/>
        <v>0</v>
      </c>
      <c r="EG25" s="311">
        <f t="shared" si="143"/>
        <v>0</v>
      </c>
      <c r="EH25" s="311">
        <f t="shared" si="143"/>
        <v>0</v>
      </c>
      <c r="EI25" s="311">
        <f t="shared" si="143"/>
        <v>0</v>
      </c>
      <c r="EJ25" s="311">
        <f t="shared" si="144"/>
        <v>0</v>
      </c>
      <c r="EK25" s="311">
        <f t="shared" si="144"/>
        <v>0</v>
      </c>
      <c r="EL25" s="311">
        <f t="shared" si="144"/>
        <v>0</v>
      </c>
      <c r="EM25" s="311">
        <f t="shared" si="144"/>
        <v>0</v>
      </c>
      <c r="EN25" s="311">
        <f t="shared" si="144"/>
        <v>0</v>
      </c>
      <c r="EO25" s="311">
        <f t="shared" si="144"/>
        <v>0</v>
      </c>
      <c r="EP25" s="311">
        <f t="shared" si="144"/>
        <v>0</v>
      </c>
      <c r="EQ25" s="311">
        <f t="shared" si="144"/>
        <v>0</v>
      </c>
      <c r="ER25" s="311">
        <f t="shared" si="144"/>
        <v>0</v>
      </c>
      <c r="ES25" s="311">
        <f t="shared" si="144"/>
        <v>0</v>
      </c>
      <c r="ET25" s="311">
        <f t="shared" si="144"/>
        <v>0</v>
      </c>
      <c r="EU25" s="311">
        <f t="shared" si="144"/>
        <v>0</v>
      </c>
      <c r="EV25" s="311">
        <f t="shared" si="144"/>
        <v>0</v>
      </c>
      <c r="EW25" s="311">
        <f t="shared" si="144"/>
        <v>0</v>
      </c>
      <c r="EX25" s="312">
        <f t="shared" si="144"/>
        <v>0</v>
      </c>
      <c r="EY25" s="313">
        <f t="shared" si="124"/>
        <v>0</v>
      </c>
      <c r="EZ25" s="314">
        <f t="shared" si="125"/>
        <v>0</v>
      </c>
      <c r="FA25" s="315">
        <f t="shared" si="126"/>
        <v>0</v>
      </c>
      <c r="FB25" s="316"/>
      <c r="FI25" s="294"/>
      <c r="FK25" s="317"/>
      <c r="FL25" s="317"/>
      <c r="FM25" s="318">
        <f t="shared" si="127"/>
        <v>0</v>
      </c>
    </row>
    <row r="26" spans="2:172" s="12" customFormat="1" ht="17.25" hidden="1" customHeight="1" x14ac:dyDescent="0.25">
      <c r="B26" s="12">
        <v>15</v>
      </c>
      <c r="C26" s="297" t="str">
        <f t="shared" si="22"/>
        <v/>
      </c>
      <c r="D26" s="298"/>
      <c r="E26" s="299"/>
      <c r="F26" s="299"/>
      <c r="G26" s="299"/>
      <c r="H26" s="300"/>
      <c r="I26" s="301"/>
      <c r="J26" s="302"/>
      <c r="K26" s="303"/>
      <c r="L26" s="304"/>
      <c r="M26" s="303"/>
      <c r="N26" s="304"/>
      <c r="O26" s="303"/>
      <c r="P26" s="304"/>
      <c r="Q26" s="303"/>
      <c r="R26" s="304"/>
      <c r="S26" s="303"/>
      <c r="T26" s="304"/>
      <c r="U26" s="303"/>
      <c r="V26" s="305"/>
      <c r="W26" s="306"/>
      <c r="X26" s="299">
        <f t="shared" si="135"/>
        <v>0</v>
      </c>
      <c r="Y26" s="299">
        <f t="shared" si="135"/>
        <v>0</v>
      </c>
      <c r="Z26" s="299">
        <f t="shared" si="135"/>
        <v>0</v>
      </c>
      <c r="AA26" s="299">
        <f t="shared" si="135"/>
        <v>0</v>
      </c>
      <c r="AB26" s="299">
        <f t="shared" si="135"/>
        <v>0</v>
      </c>
      <c r="AC26" s="299">
        <f t="shared" si="135"/>
        <v>0</v>
      </c>
      <c r="AD26" s="299">
        <f t="shared" si="135"/>
        <v>0</v>
      </c>
      <c r="AE26" s="299">
        <f t="shared" si="135"/>
        <v>0</v>
      </c>
      <c r="AF26" s="299">
        <f t="shared" si="135"/>
        <v>0</v>
      </c>
      <c r="AG26" s="299">
        <f t="shared" si="135"/>
        <v>0</v>
      </c>
      <c r="AH26" s="299">
        <f t="shared" si="135"/>
        <v>0</v>
      </c>
      <c r="AI26" s="299">
        <f t="shared" si="135"/>
        <v>0</v>
      </c>
      <c r="AJ26" s="299">
        <f t="shared" si="135"/>
        <v>0</v>
      </c>
      <c r="AK26" s="299">
        <f t="shared" si="135"/>
        <v>0</v>
      </c>
      <c r="AL26" s="299">
        <f t="shared" si="135"/>
        <v>0</v>
      </c>
      <c r="AM26" s="299">
        <f t="shared" si="135"/>
        <v>0</v>
      </c>
      <c r="AN26" s="299">
        <f t="shared" si="136"/>
        <v>0</v>
      </c>
      <c r="AO26" s="299">
        <f t="shared" si="136"/>
        <v>0</v>
      </c>
      <c r="AP26" s="299">
        <f t="shared" si="136"/>
        <v>0</v>
      </c>
      <c r="AQ26" s="299">
        <f t="shared" si="136"/>
        <v>0</v>
      </c>
      <c r="AR26" s="299">
        <f t="shared" si="136"/>
        <v>0</v>
      </c>
      <c r="AS26" s="299">
        <f t="shared" si="136"/>
        <v>0</v>
      </c>
      <c r="AT26" s="299">
        <f t="shared" si="136"/>
        <v>0</v>
      </c>
      <c r="AU26" s="299">
        <f t="shared" si="136"/>
        <v>0</v>
      </c>
      <c r="AV26" s="299">
        <f t="shared" si="136"/>
        <v>0</v>
      </c>
      <c r="AW26" s="299">
        <f t="shared" si="136"/>
        <v>0</v>
      </c>
      <c r="AX26" s="299">
        <f t="shared" si="136"/>
        <v>0</v>
      </c>
      <c r="AY26" s="299">
        <f t="shared" si="136"/>
        <v>0</v>
      </c>
      <c r="AZ26" s="299">
        <f t="shared" si="136"/>
        <v>0</v>
      </c>
      <c r="BA26" s="299">
        <f t="shared" si="136"/>
        <v>0</v>
      </c>
      <c r="BB26" s="307">
        <f t="shared" si="136"/>
        <v>0</v>
      </c>
      <c r="BC26" s="307">
        <f t="shared" si="137"/>
        <v>0</v>
      </c>
      <c r="BD26" s="299">
        <f t="shared" si="138"/>
        <v>0</v>
      </c>
      <c r="BE26" s="299">
        <f t="shared" si="138"/>
        <v>0</v>
      </c>
      <c r="BF26" s="299">
        <f t="shared" si="138"/>
        <v>0</v>
      </c>
      <c r="BG26" s="299">
        <f t="shared" si="138"/>
        <v>0</v>
      </c>
      <c r="BH26" s="299">
        <f t="shared" si="138"/>
        <v>0</v>
      </c>
      <c r="BI26" s="299">
        <f t="shared" si="138"/>
        <v>0</v>
      </c>
      <c r="BJ26" s="299">
        <f t="shared" si="138"/>
        <v>0</v>
      </c>
      <c r="BK26" s="299">
        <f t="shared" si="138"/>
        <v>0</v>
      </c>
      <c r="BL26" s="299">
        <f t="shared" si="138"/>
        <v>0</v>
      </c>
      <c r="BM26" s="299">
        <f t="shared" si="138"/>
        <v>0</v>
      </c>
      <c r="BN26" s="299">
        <f t="shared" si="138"/>
        <v>0</v>
      </c>
      <c r="BO26" s="299">
        <f t="shared" si="138"/>
        <v>0</v>
      </c>
      <c r="BP26" s="299">
        <f t="shared" si="138"/>
        <v>0</v>
      </c>
      <c r="BQ26" s="299">
        <f t="shared" si="138"/>
        <v>0</v>
      </c>
      <c r="BR26" s="299">
        <f t="shared" si="138"/>
        <v>0</v>
      </c>
      <c r="BS26" s="299">
        <f t="shared" si="138"/>
        <v>0</v>
      </c>
      <c r="BT26" s="299">
        <f t="shared" si="139"/>
        <v>0</v>
      </c>
      <c r="BU26" s="299">
        <f t="shared" si="139"/>
        <v>0</v>
      </c>
      <c r="BV26" s="299">
        <f t="shared" si="139"/>
        <v>0</v>
      </c>
      <c r="BW26" s="299">
        <f t="shared" si="139"/>
        <v>0</v>
      </c>
      <c r="BX26" s="299">
        <f t="shared" si="139"/>
        <v>0</v>
      </c>
      <c r="BY26" s="299">
        <f t="shared" si="139"/>
        <v>0</v>
      </c>
      <c r="BZ26" s="299">
        <f t="shared" si="139"/>
        <v>0</v>
      </c>
      <c r="CA26" s="299">
        <f t="shared" si="139"/>
        <v>0</v>
      </c>
      <c r="CB26" s="299">
        <f t="shared" si="139"/>
        <v>0</v>
      </c>
      <c r="CC26" s="299">
        <f t="shared" si="139"/>
        <v>0</v>
      </c>
      <c r="CD26" s="299">
        <f t="shared" si="139"/>
        <v>0</v>
      </c>
      <c r="CE26" s="299">
        <f t="shared" si="139"/>
        <v>0</v>
      </c>
      <c r="CF26" s="299">
        <f t="shared" si="139"/>
        <v>0</v>
      </c>
      <c r="CG26" s="299">
        <f t="shared" si="139"/>
        <v>0</v>
      </c>
      <c r="CH26" s="307">
        <f t="shared" si="139"/>
        <v>0</v>
      </c>
      <c r="CI26" s="307">
        <f t="shared" si="117"/>
        <v>0</v>
      </c>
      <c r="CJ26" s="307">
        <v>17</v>
      </c>
      <c r="CK26" s="510">
        <f t="shared" si="140"/>
        <v>0</v>
      </c>
      <c r="CL26" s="510">
        <f t="shared" si="140"/>
        <v>0</v>
      </c>
      <c r="CM26" s="510">
        <f t="shared" si="140"/>
        <v>0</v>
      </c>
      <c r="CN26" s="510">
        <f t="shared" si="140"/>
        <v>0</v>
      </c>
      <c r="CO26" s="510">
        <f t="shared" si="140"/>
        <v>0</v>
      </c>
      <c r="CP26" s="510">
        <f t="shared" si="140"/>
        <v>0</v>
      </c>
      <c r="CQ26" s="510">
        <f t="shared" si="140"/>
        <v>0</v>
      </c>
      <c r="CR26" s="510">
        <f t="shared" si="140"/>
        <v>0</v>
      </c>
      <c r="CS26" s="510">
        <f t="shared" si="140"/>
        <v>0</v>
      </c>
      <c r="CT26" s="510">
        <f t="shared" si="140"/>
        <v>0</v>
      </c>
      <c r="CU26" s="510">
        <f t="shared" si="140"/>
        <v>0</v>
      </c>
      <c r="CV26" s="510">
        <f t="shared" si="140"/>
        <v>0</v>
      </c>
      <c r="CW26" s="510">
        <f t="shared" si="140"/>
        <v>0</v>
      </c>
      <c r="CX26" s="510">
        <f t="shared" si="140"/>
        <v>0</v>
      </c>
      <c r="CY26" s="510">
        <f t="shared" si="140"/>
        <v>0</v>
      </c>
      <c r="CZ26" s="510">
        <f t="shared" si="140"/>
        <v>0</v>
      </c>
      <c r="DA26" s="510">
        <f t="shared" si="141"/>
        <v>0</v>
      </c>
      <c r="DB26" s="510">
        <f t="shared" si="141"/>
        <v>0</v>
      </c>
      <c r="DC26" s="510">
        <f t="shared" si="141"/>
        <v>0</v>
      </c>
      <c r="DD26" s="510">
        <f t="shared" si="141"/>
        <v>0</v>
      </c>
      <c r="DE26" s="510">
        <f t="shared" si="141"/>
        <v>0</v>
      </c>
      <c r="DF26" s="510">
        <f t="shared" si="141"/>
        <v>0</v>
      </c>
      <c r="DG26" s="510">
        <f t="shared" si="141"/>
        <v>0</v>
      </c>
      <c r="DH26" s="510">
        <f t="shared" si="141"/>
        <v>0</v>
      </c>
      <c r="DI26" s="510">
        <f t="shared" si="141"/>
        <v>0</v>
      </c>
      <c r="DJ26" s="510">
        <f t="shared" si="141"/>
        <v>0</v>
      </c>
      <c r="DK26" s="510">
        <f t="shared" si="141"/>
        <v>0</v>
      </c>
      <c r="DL26" s="510">
        <f t="shared" si="141"/>
        <v>0</v>
      </c>
      <c r="DM26" s="510">
        <f t="shared" si="141"/>
        <v>0</v>
      </c>
      <c r="DN26" s="510">
        <f t="shared" si="141"/>
        <v>0</v>
      </c>
      <c r="DO26" s="511">
        <f t="shared" si="141"/>
        <v>0</v>
      </c>
      <c r="DP26" s="307">
        <f t="shared" si="120"/>
        <v>0</v>
      </c>
      <c r="DQ26" s="425"/>
      <c r="DR26" s="308" t="str">
        <f t="shared" si="121"/>
        <v/>
      </c>
      <c r="DS26" s="309">
        <f t="shared" si="142"/>
        <v>0</v>
      </c>
      <c r="DT26" s="310">
        <f t="shared" si="143"/>
        <v>0</v>
      </c>
      <c r="DU26" s="311">
        <f t="shared" si="143"/>
        <v>0</v>
      </c>
      <c r="DV26" s="311">
        <f t="shared" si="143"/>
        <v>0</v>
      </c>
      <c r="DW26" s="311">
        <f t="shared" si="143"/>
        <v>0</v>
      </c>
      <c r="DX26" s="311">
        <f t="shared" si="143"/>
        <v>0</v>
      </c>
      <c r="DY26" s="311">
        <f t="shared" si="143"/>
        <v>0</v>
      </c>
      <c r="DZ26" s="311">
        <f t="shared" si="143"/>
        <v>0</v>
      </c>
      <c r="EA26" s="311">
        <f t="shared" si="143"/>
        <v>0</v>
      </c>
      <c r="EB26" s="311">
        <f t="shared" si="143"/>
        <v>0</v>
      </c>
      <c r="EC26" s="311">
        <f t="shared" si="143"/>
        <v>0</v>
      </c>
      <c r="ED26" s="311">
        <f t="shared" si="143"/>
        <v>0</v>
      </c>
      <c r="EE26" s="311">
        <f t="shared" si="143"/>
        <v>0</v>
      </c>
      <c r="EF26" s="311">
        <f t="shared" si="143"/>
        <v>0</v>
      </c>
      <c r="EG26" s="311">
        <f t="shared" si="143"/>
        <v>0</v>
      </c>
      <c r="EH26" s="311">
        <f t="shared" si="143"/>
        <v>0</v>
      </c>
      <c r="EI26" s="311">
        <f t="shared" si="143"/>
        <v>0</v>
      </c>
      <c r="EJ26" s="311">
        <f t="shared" si="144"/>
        <v>0</v>
      </c>
      <c r="EK26" s="311">
        <f t="shared" si="144"/>
        <v>0</v>
      </c>
      <c r="EL26" s="311">
        <f t="shared" si="144"/>
        <v>0</v>
      </c>
      <c r="EM26" s="311">
        <f t="shared" si="144"/>
        <v>0</v>
      </c>
      <c r="EN26" s="311">
        <f t="shared" si="144"/>
        <v>0</v>
      </c>
      <c r="EO26" s="311">
        <f t="shared" si="144"/>
        <v>0</v>
      </c>
      <c r="EP26" s="311">
        <f t="shared" si="144"/>
        <v>0</v>
      </c>
      <c r="EQ26" s="311">
        <f t="shared" si="144"/>
        <v>0</v>
      </c>
      <c r="ER26" s="311">
        <f t="shared" si="144"/>
        <v>0</v>
      </c>
      <c r="ES26" s="311">
        <f t="shared" si="144"/>
        <v>0</v>
      </c>
      <c r="ET26" s="311">
        <f t="shared" si="144"/>
        <v>0</v>
      </c>
      <c r="EU26" s="311">
        <f t="shared" si="144"/>
        <v>0</v>
      </c>
      <c r="EV26" s="311">
        <f t="shared" si="144"/>
        <v>0</v>
      </c>
      <c r="EW26" s="311">
        <f t="shared" si="144"/>
        <v>0</v>
      </c>
      <c r="EX26" s="312">
        <f t="shared" si="144"/>
        <v>0</v>
      </c>
      <c r="EY26" s="313">
        <f t="shared" si="124"/>
        <v>0</v>
      </c>
      <c r="EZ26" s="314">
        <f t="shared" si="125"/>
        <v>0</v>
      </c>
      <c r="FA26" s="315">
        <f t="shared" si="126"/>
        <v>0</v>
      </c>
      <c r="FB26" s="316"/>
      <c r="FH26" s="319" t="str">
        <f>(DAY(FG24)&amp;"/"&amp;MONTH(FH24)&amp;"/"&amp;YEAR(FI24))</f>
        <v>1/1/1905</v>
      </c>
      <c r="FI26" s="294"/>
      <c r="FK26" s="317"/>
      <c r="FL26" s="317"/>
      <c r="FM26" s="318">
        <f t="shared" si="127"/>
        <v>0</v>
      </c>
    </row>
    <row r="27" spans="2:172" s="12" customFormat="1" ht="17.25" hidden="1" customHeight="1" x14ac:dyDescent="0.25">
      <c r="B27" s="12">
        <v>16</v>
      </c>
      <c r="C27" s="297" t="str">
        <f t="shared" si="22"/>
        <v/>
      </c>
      <c r="D27" s="298"/>
      <c r="E27" s="299"/>
      <c r="F27" s="299"/>
      <c r="G27" s="299"/>
      <c r="H27" s="300"/>
      <c r="I27" s="301"/>
      <c r="J27" s="302"/>
      <c r="K27" s="303"/>
      <c r="L27" s="304"/>
      <c r="M27" s="303"/>
      <c r="N27" s="304"/>
      <c r="O27" s="303"/>
      <c r="P27" s="304"/>
      <c r="Q27" s="303"/>
      <c r="R27" s="304"/>
      <c r="S27" s="303"/>
      <c r="T27" s="304"/>
      <c r="U27" s="303"/>
      <c r="V27" s="305"/>
      <c r="W27" s="306"/>
      <c r="X27" s="299">
        <f t="shared" si="135"/>
        <v>0</v>
      </c>
      <c r="Y27" s="299">
        <f t="shared" si="135"/>
        <v>0</v>
      </c>
      <c r="Z27" s="299">
        <f t="shared" si="135"/>
        <v>0</v>
      </c>
      <c r="AA27" s="299">
        <f t="shared" si="135"/>
        <v>0</v>
      </c>
      <c r="AB27" s="299">
        <f t="shared" si="135"/>
        <v>0</v>
      </c>
      <c r="AC27" s="299">
        <f t="shared" si="135"/>
        <v>0</v>
      </c>
      <c r="AD27" s="299">
        <f t="shared" si="135"/>
        <v>0</v>
      </c>
      <c r="AE27" s="299">
        <f t="shared" si="135"/>
        <v>0</v>
      </c>
      <c r="AF27" s="299">
        <f t="shared" si="135"/>
        <v>0</v>
      </c>
      <c r="AG27" s="299">
        <f t="shared" si="135"/>
        <v>0</v>
      </c>
      <c r="AH27" s="299">
        <f t="shared" si="135"/>
        <v>0</v>
      </c>
      <c r="AI27" s="299">
        <f t="shared" si="135"/>
        <v>0</v>
      </c>
      <c r="AJ27" s="299">
        <f t="shared" si="135"/>
        <v>0</v>
      </c>
      <c r="AK27" s="299">
        <f t="shared" si="135"/>
        <v>0</v>
      </c>
      <c r="AL27" s="299">
        <f t="shared" si="135"/>
        <v>0</v>
      </c>
      <c r="AM27" s="299">
        <f t="shared" ref="AM27:BB31" si="145">IF(AM$11="",0,(IF(AND(AM$8&gt;=$F27,AM$8&lt;=$G27),(IF(AM$8&lt;&gt;"",HLOOKUP(AM$11,$I$10:$V$31,$CJ27,0),0)),0)))</f>
        <v>0</v>
      </c>
      <c r="AN27" s="299">
        <f t="shared" si="145"/>
        <v>0</v>
      </c>
      <c r="AO27" s="299">
        <f t="shared" si="145"/>
        <v>0</v>
      </c>
      <c r="AP27" s="299">
        <f t="shared" si="145"/>
        <v>0</v>
      </c>
      <c r="AQ27" s="299">
        <f t="shared" si="145"/>
        <v>0</v>
      </c>
      <c r="AR27" s="299">
        <f t="shared" si="136"/>
        <v>0</v>
      </c>
      <c r="AS27" s="299">
        <f t="shared" si="136"/>
        <v>0</v>
      </c>
      <c r="AT27" s="299">
        <f t="shared" si="136"/>
        <v>0</v>
      </c>
      <c r="AU27" s="299">
        <f t="shared" si="136"/>
        <v>0</v>
      </c>
      <c r="AV27" s="299">
        <f t="shared" si="136"/>
        <v>0</v>
      </c>
      <c r="AW27" s="299">
        <f t="shared" si="136"/>
        <v>0</v>
      </c>
      <c r="AX27" s="299">
        <f t="shared" si="136"/>
        <v>0</v>
      </c>
      <c r="AY27" s="299">
        <f t="shared" si="136"/>
        <v>0</v>
      </c>
      <c r="AZ27" s="299">
        <f t="shared" si="136"/>
        <v>0</v>
      </c>
      <c r="BA27" s="299">
        <f t="shared" si="136"/>
        <v>0</v>
      </c>
      <c r="BB27" s="307">
        <f t="shared" si="136"/>
        <v>0</v>
      </c>
      <c r="BC27" s="307">
        <f t="shared" si="137"/>
        <v>0</v>
      </c>
      <c r="BD27" s="299">
        <f t="shared" si="138"/>
        <v>0</v>
      </c>
      <c r="BE27" s="299">
        <f t="shared" si="138"/>
        <v>0</v>
      </c>
      <c r="BF27" s="299">
        <f t="shared" si="138"/>
        <v>0</v>
      </c>
      <c r="BG27" s="299">
        <f t="shared" si="138"/>
        <v>0</v>
      </c>
      <c r="BH27" s="299">
        <f t="shared" si="138"/>
        <v>0</v>
      </c>
      <c r="BI27" s="299">
        <f t="shared" si="138"/>
        <v>0</v>
      </c>
      <c r="BJ27" s="299">
        <f t="shared" si="138"/>
        <v>0</v>
      </c>
      <c r="BK27" s="299">
        <f t="shared" si="138"/>
        <v>0</v>
      </c>
      <c r="BL27" s="299">
        <f t="shared" si="138"/>
        <v>0</v>
      </c>
      <c r="BM27" s="299">
        <f t="shared" si="138"/>
        <v>0</v>
      </c>
      <c r="BN27" s="299">
        <f t="shared" si="138"/>
        <v>0</v>
      </c>
      <c r="BO27" s="299">
        <f t="shared" si="138"/>
        <v>0</v>
      </c>
      <c r="BP27" s="299">
        <f t="shared" si="138"/>
        <v>0</v>
      </c>
      <c r="BQ27" s="299">
        <f t="shared" si="138"/>
        <v>0</v>
      </c>
      <c r="BR27" s="299">
        <f t="shared" si="138"/>
        <v>0</v>
      </c>
      <c r="BS27" s="299">
        <f t="shared" ref="BS27:CH31" si="146">IF(BS$11="",0,(IF(AND(BS$8&gt;=$F27,BS$8&lt;=$G27),(IF(BS$8&lt;&gt;"",HLOOKUP(BS$11,$I$10:$V$31,$CJ27,0),0)),0)))</f>
        <v>0</v>
      </c>
      <c r="BT27" s="299">
        <f t="shared" si="146"/>
        <v>0</v>
      </c>
      <c r="BU27" s="299">
        <f t="shared" si="146"/>
        <v>0</v>
      </c>
      <c r="BV27" s="299">
        <f t="shared" si="146"/>
        <v>0</v>
      </c>
      <c r="BW27" s="299">
        <f t="shared" si="146"/>
        <v>0</v>
      </c>
      <c r="BX27" s="299">
        <f t="shared" si="139"/>
        <v>0</v>
      </c>
      <c r="BY27" s="299">
        <f t="shared" si="139"/>
        <v>0</v>
      </c>
      <c r="BZ27" s="299">
        <f t="shared" si="139"/>
        <v>0</v>
      </c>
      <c r="CA27" s="299">
        <f t="shared" si="139"/>
        <v>0</v>
      </c>
      <c r="CB27" s="299">
        <f t="shared" si="139"/>
        <v>0</v>
      </c>
      <c r="CC27" s="299">
        <f t="shared" si="139"/>
        <v>0</v>
      </c>
      <c r="CD27" s="299">
        <f t="shared" si="139"/>
        <v>0</v>
      </c>
      <c r="CE27" s="299">
        <f t="shared" si="139"/>
        <v>0</v>
      </c>
      <c r="CF27" s="299">
        <f t="shared" si="139"/>
        <v>0</v>
      </c>
      <c r="CG27" s="299">
        <f t="shared" si="139"/>
        <v>0</v>
      </c>
      <c r="CH27" s="307">
        <f t="shared" si="139"/>
        <v>0</v>
      </c>
      <c r="CI27" s="307">
        <f t="shared" si="117"/>
        <v>0</v>
      </c>
      <c r="CJ27" s="307">
        <v>18</v>
      </c>
      <c r="CK27" s="510">
        <f t="shared" si="140"/>
        <v>0</v>
      </c>
      <c r="CL27" s="510">
        <f t="shared" si="140"/>
        <v>0</v>
      </c>
      <c r="CM27" s="510">
        <f t="shared" si="140"/>
        <v>0</v>
      </c>
      <c r="CN27" s="510">
        <f t="shared" si="140"/>
        <v>0</v>
      </c>
      <c r="CO27" s="510">
        <f t="shared" si="140"/>
        <v>0</v>
      </c>
      <c r="CP27" s="510">
        <f t="shared" si="140"/>
        <v>0</v>
      </c>
      <c r="CQ27" s="510">
        <f t="shared" si="140"/>
        <v>0</v>
      </c>
      <c r="CR27" s="510">
        <f t="shared" si="140"/>
        <v>0</v>
      </c>
      <c r="CS27" s="510">
        <f t="shared" si="140"/>
        <v>0</v>
      </c>
      <c r="CT27" s="510">
        <f t="shared" si="140"/>
        <v>0</v>
      </c>
      <c r="CU27" s="510">
        <f t="shared" si="140"/>
        <v>0</v>
      </c>
      <c r="CV27" s="510">
        <f t="shared" si="140"/>
        <v>0</v>
      </c>
      <c r="CW27" s="510">
        <f t="shared" si="140"/>
        <v>0</v>
      </c>
      <c r="CX27" s="510">
        <f t="shared" si="140"/>
        <v>0</v>
      </c>
      <c r="CY27" s="510">
        <f t="shared" si="140"/>
        <v>0</v>
      </c>
      <c r="CZ27" s="510">
        <f t="shared" si="140"/>
        <v>0</v>
      </c>
      <c r="DA27" s="510">
        <f t="shared" si="141"/>
        <v>0</v>
      </c>
      <c r="DB27" s="510">
        <f t="shared" si="141"/>
        <v>0</v>
      </c>
      <c r="DC27" s="510">
        <f t="shared" si="141"/>
        <v>0</v>
      </c>
      <c r="DD27" s="510">
        <f t="shared" si="141"/>
        <v>0</v>
      </c>
      <c r="DE27" s="510">
        <f t="shared" si="141"/>
        <v>0</v>
      </c>
      <c r="DF27" s="510">
        <f t="shared" si="141"/>
        <v>0</v>
      </c>
      <c r="DG27" s="510">
        <f t="shared" si="141"/>
        <v>0</v>
      </c>
      <c r="DH27" s="510">
        <f t="shared" si="141"/>
        <v>0</v>
      </c>
      <c r="DI27" s="510">
        <f t="shared" si="141"/>
        <v>0</v>
      </c>
      <c r="DJ27" s="510">
        <f t="shared" si="141"/>
        <v>0</v>
      </c>
      <c r="DK27" s="510">
        <f t="shared" si="141"/>
        <v>0</v>
      </c>
      <c r="DL27" s="510">
        <f t="shared" si="141"/>
        <v>0</v>
      </c>
      <c r="DM27" s="510">
        <f t="shared" si="141"/>
        <v>0</v>
      </c>
      <c r="DN27" s="510">
        <f t="shared" si="141"/>
        <v>0</v>
      </c>
      <c r="DO27" s="511">
        <f t="shared" si="141"/>
        <v>0</v>
      </c>
      <c r="DP27" s="307">
        <f t="shared" si="120"/>
        <v>0</v>
      </c>
      <c r="DQ27" s="425"/>
      <c r="DR27" s="308" t="str">
        <f t="shared" si="121"/>
        <v/>
      </c>
      <c r="DS27" s="309">
        <f t="shared" si="142"/>
        <v>0</v>
      </c>
      <c r="DT27" s="310">
        <f t="shared" si="143"/>
        <v>0</v>
      </c>
      <c r="DU27" s="311">
        <f t="shared" si="143"/>
        <v>0</v>
      </c>
      <c r="DV27" s="311">
        <f t="shared" si="143"/>
        <v>0</v>
      </c>
      <c r="DW27" s="311">
        <f t="shared" si="143"/>
        <v>0</v>
      </c>
      <c r="DX27" s="311">
        <f t="shared" si="143"/>
        <v>0</v>
      </c>
      <c r="DY27" s="311">
        <f t="shared" si="143"/>
        <v>0</v>
      </c>
      <c r="DZ27" s="311">
        <f t="shared" si="143"/>
        <v>0</v>
      </c>
      <c r="EA27" s="311">
        <f t="shared" si="143"/>
        <v>0</v>
      </c>
      <c r="EB27" s="311">
        <f t="shared" si="143"/>
        <v>0</v>
      </c>
      <c r="EC27" s="311">
        <f t="shared" si="143"/>
        <v>0</v>
      </c>
      <c r="ED27" s="311">
        <f t="shared" si="143"/>
        <v>0</v>
      </c>
      <c r="EE27" s="311">
        <f t="shared" si="143"/>
        <v>0</v>
      </c>
      <c r="EF27" s="311">
        <f t="shared" si="143"/>
        <v>0</v>
      </c>
      <c r="EG27" s="311">
        <f t="shared" si="143"/>
        <v>0</v>
      </c>
      <c r="EH27" s="311">
        <f t="shared" si="143"/>
        <v>0</v>
      </c>
      <c r="EI27" s="311">
        <f t="shared" si="143"/>
        <v>0</v>
      </c>
      <c r="EJ27" s="311">
        <f t="shared" si="144"/>
        <v>0</v>
      </c>
      <c r="EK27" s="311">
        <f t="shared" si="144"/>
        <v>0</v>
      </c>
      <c r="EL27" s="311">
        <f t="shared" si="144"/>
        <v>0</v>
      </c>
      <c r="EM27" s="311">
        <f t="shared" si="144"/>
        <v>0</v>
      </c>
      <c r="EN27" s="311">
        <f t="shared" si="144"/>
        <v>0</v>
      </c>
      <c r="EO27" s="311">
        <f t="shared" si="144"/>
        <v>0</v>
      </c>
      <c r="EP27" s="311">
        <f t="shared" si="144"/>
        <v>0</v>
      </c>
      <c r="EQ27" s="311">
        <f t="shared" si="144"/>
        <v>0</v>
      </c>
      <c r="ER27" s="311">
        <f t="shared" si="144"/>
        <v>0</v>
      </c>
      <c r="ES27" s="311">
        <f t="shared" si="144"/>
        <v>0</v>
      </c>
      <c r="ET27" s="311">
        <f t="shared" si="144"/>
        <v>0</v>
      </c>
      <c r="EU27" s="311">
        <f t="shared" si="144"/>
        <v>0</v>
      </c>
      <c r="EV27" s="311">
        <f t="shared" si="144"/>
        <v>0</v>
      </c>
      <c r="EW27" s="311">
        <f t="shared" si="144"/>
        <v>0</v>
      </c>
      <c r="EX27" s="312">
        <f t="shared" si="144"/>
        <v>0</v>
      </c>
      <c r="EY27" s="313">
        <f t="shared" si="124"/>
        <v>0</v>
      </c>
      <c r="EZ27" s="314">
        <f t="shared" si="125"/>
        <v>0</v>
      </c>
      <c r="FA27" s="315">
        <f t="shared" si="126"/>
        <v>0</v>
      </c>
      <c r="FB27" s="316"/>
      <c r="FH27" s="320">
        <f>DATE(FI24,FH24,FG24)</f>
        <v>43831</v>
      </c>
      <c r="FI27" s="294"/>
      <c r="FK27" s="317"/>
      <c r="FL27" s="317"/>
      <c r="FM27" s="318">
        <f t="shared" si="127"/>
        <v>0</v>
      </c>
    </row>
    <row r="28" spans="2:172" s="12" customFormat="1" ht="17.25" hidden="1" customHeight="1" x14ac:dyDescent="0.25">
      <c r="B28" s="12">
        <v>17</v>
      </c>
      <c r="C28" s="297" t="str">
        <f t="shared" si="22"/>
        <v/>
      </c>
      <c r="D28" s="298"/>
      <c r="E28" s="299"/>
      <c r="F28" s="299"/>
      <c r="G28" s="299"/>
      <c r="H28" s="300"/>
      <c r="I28" s="301"/>
      <c r="J28" s="302"/>
      <c r="K28" s="303"/>
      <c r="L28" s="304"/>
      <c r="M28" s="303"/>
      <c r="N28" s="304"/>
      <c r="O28" s="303"/>
      <c r="P28" s="304"/>
      <c r="Q28" s="303"/>
      <c r="R28" s="304"/>
      <c r="S28" s="303"/>
      <c r="T28" s="304"/>
      <c r="U28" s="303"/>
      <c r="V28" s="305"/>
      <c r="W28" s="306"/>
      <c r="X28" s="299">
        <f t="shared" ref="X28:AM31" si="147">IF(X$11="",0,(IF(AND(X$8&gt;=$F28,X$8&lt;=$G28),(IF(X$8&lt;&gt;"",HLOOKUP(X$11,$I$10:$V$31,$CJ28,0),0)),0)))</f>
        <v>0</v>
      </c>
      <c r="Y28" s="299">
        <f t="shared" si="147"/>
        <v>0</v>
      </c>
      <c r="Z28" s="299">
        <f t="shared" si="147"/>
        <v>0</v>
      </c>
      <c r="AA28" s="299">
        <f t="shared" si="147"/>
        <v>0</v>
      </c>
      <c r="AB28" s="299">
        <f t="shared" si="147"/>
        <v>0</v>
      </c>
      <c r="AC28" s="299">
        <f t="shared" si="147"/>
        <v>0</v>
      </c>
      <c r="AD28" s="299">
        <f t="shared" si="147"/>
        <v>0</v>
      </c>
      <c r="AE28" s="299">
        <f t="shared" si="147"/>
        <v>0</v>
      </c>
      <c r="AF28" s="299">
        <f t="shared" si="147"/>
        <v>0</v>
      </c>
      <c r="AG28" s="299">
        <f t="shared" si="147"/>
        <v>0</v>
      </c>
      <c r="AH28" s="299">
        <f t="shared" si="147"/>
        <v>0</v>
      </c>
      <c r="AI28" s="299">
        <f t="shared" si="147"/>
        <v>0</v>
      </c>
      <c r="AJ28" s="299">
        <f t="shared" si="147"/>
        <v>0</v>
      </c>
      <c r="AK28" s="299">
        <f t="shared" si="147"/>
        <v>0</v>
      </c>
      <c r="AL28" s="299">
        <f t="shared" si="147"/>
        <v>0</v>
      </c>
      <c r="AM28" s="299">
        <f t="shared" si="147"/>
        <v>0</v>
      </c>
      <c r="AN28" s="299">
        <f t="shared" si="145"/>
        <v>0</v>
      </c>
      <c r="AO28" s="299">
        <f t="shared" si="145"/>
        <v>0</v>
      </c>
      <c r="AP28" s="299">
        <f t="shared" si="145"/>
        <v>0</v>
      </c>
      <c r="AQ28" s="299">
        <f t="shared" si="145"/>
        <v>0</v>
      </c>
      <c r="AR28" s="299">
        <f t="shared" si="145"/>
        <v>0</v>
      </c>
      <c r="AS28" s="299">
        <f t="shared" si="145"/>
        <v>0</v>
      </c>
      <c r="AT28" s="299">
        <f t="shared" si="145"/>
        <v>0</v>
      </c>
      <c r="AU28" s="299">
        <f t="shared" si="145"/>
        <v>0</v>
      </c>
      <c r="AV28" s="299">
        <f t="shared" si="145"/>
        <v>0</v>
      </c>
      <c r="AW28" s="299">
        <f t="shared" si="145"/>
        <v>0</v>
      </c>
      <c r="AX28" s="299">
        <f t="shared" si="145"/>
        <v>0</v>
      </c>
      <c r="AY28" s="299">
        <f t="shared" si="145"/>
        <v>0</v>
      </c>
      <c r="AZ28" s="299">
        <f t="shared" si="145"/>
        <v>0</v>
      </c>
      <c r="BA28" s="299">
        <f t="shared" si="145"/>
        <v>0</v>
      </c>
      <c r="BB28" s="307">
        <f t="shared" si="145"/>
        <v>0</v>
      </c>
      <c r="BC28" s="307">
        <f t="shared" si="137"/>
        <v>0</v>
      </c>
      <c r="BD28" s="299">
        <f t="shared" ref="BD28:BS31" si="148">IF(BD$11="",0,(IF(AND(BD$8&gt;=$F28,BD$8&lt;=$G28),(IF(BD$8&lt;&gt;"",HLOOKUP(BD$11,$I$10:$V$31,$CJ28,0),0)),0)))</f>
        <v>0</v>
      </c>
      <c r="BE28" s="299">
        <f t="shared" si="148"/>
        <v>0</v>
      </c>
      <c r="BF28" s="299">
        <f t="shared" si="148"/>
        <v>0</v>
      </c>
      <c r="BG28" s="299">
        <f t="shared" si="148"/>
        <v>0</v>
      </c>
      <c r="BH28" s="299">
        <f t="shared" si="148"/>
        <v>0</v>
      </c>
      <c r="BI28" s="299">
        <f t="shared" si="148"/>
        <v>0</v>
      </c>
      <c r="BJ28" s="299">
        <f t="shared" si="148"/>
        <v>0</v>
      </c>
      <c r="BK28" s="299">
        <f t="shared" si="148"/>
        <v>0</v>
      </c>
      <c r="BL28" s="299">
        <f t="shared" si="148"/>
        <v>0</v>
      </c>
      <c r="BM28" s="299">
        <f t="shared" si="148"/>
        <v>0</v>
      </c>
      <c r="BN28" s="299">
        <f t="shared" si="148"/>
        <v>0</v>
      </c>
      <c r="BO28" s="299">
        <f t="shared" si="148"/>
        <v>0</v>
      </c>
      <c r="BP28" s="299">
        <f t="shared" si="148"/>
        <v>0</v>
      </c>
      <c r="BQ28" s="299">
        <f t="shared" si="148"/>
        <v>0</v>
      </c>
      <c r="BR28" s="299">
        <f t="shared" si="148"/>
        <v>0</v>
      </c>
      <c r="BS28" s="299">
        <f t="shared" si="148"/>
        <v>0</v>
      </c>
      <c r="BT28" s="299">
        <f t="shared" si="146"/>
        <v>0</v>
      </c>
      <c r="BU28" s="299">
        <f t="shared" si="146"/>
        <v>0</v>
      </c>
      <c r="BV28" s="299">
        <f t="shared" si="146"/>
        <v>0</v>
      </c>
      <c r="BW28" s="299">
        <f t="shared" si="146"/>
        <v>0</v>
      </c>
      <c r="BX28" s="299">
        <f t="shared" si="146"/>
        <v>0</v>
      </c>
      <c r="BY28" s="299">
        <f t="shared" si="146"/>
        <v>0</v>
      </c>
      <c r="BZ28" s="299">
        <f t="shared" si="146"/>
        <v>0</v>
      </c>
      <c r="CA28" s="299">
        <f t="shared" si="146"/>
        <v>0</v>
      </c>
      <c r="CB28" s="299">
        <f t="shared" si="146"/>
        <v>0</v>
      </c>
      <c r="CC28" s="299">
        <f t="shared" si="146"/>
        <v>0</v>
      </c>
      <c r="CD28" s="299">
        <f t="shared" si="146"/>
        <v>0</v>
      </c>
      <c r="CE28" s="299">
        <f t="shared" si="146"/>
        <v>0</v>
      </c>
      <c r="CF28" s="299">
        <f t="shared" si="146"/>
        <v>0</v>
      </c>
      <c r="CG28" s="299">
        <f t="shared" si="146"/>
        <v>0</v>
      </c>
      <c r="CH28" s="307">
        <f t="shared" si="146"/>
        <v>0</v>
      </c>
      <c r="CI28" s="307">
        <f t="shared" si="117"/>
        <v>0</v>
      </c>
      <c r="CJ28" s="307">
        <v>19</v>
      </c>
      <c r="CK28" s="510">
        <f t="shared" si="140"/>
        <v>0</v>
      </c>
      <c r="CL28" s="510">
        <f t="shared" si="140"/>
        <v>0</v>
      </c>
      <c r="CM28" s="510">
        <f t="shared" si="140"/>
        <v>0</v>
      </c>
      <c r="CN28" s="510">
        <f t="shared" si="140"/>
        <v>0</v>
      </c>
      <c r="CO28" s="510">
        <f t="shared" si="140"/>
        <v>0</v>
      </c>
      <c r="CP28" s="510">
        <f t="shared" si="140"/>
        <v>0</v>
      </c>
      <c r="CQ28" s="510">
        <f t="shared" si="140"/>
        <v>0</v>
      </c>
      <c r="CR28" s="510">
        <f t="shared" si="140"/>
        <v>0</v>
      </c>
      <c r="CS28" s="510">
        <f t="shared" si="140"/>
        <v>0</v>
      </c>
      <c r="CT28" s="510">
        <f t="shared" si="140"/>
        <v>0</v>
      </c>
      <c r="CU28" s="510">
        <f t="shared" si="140"/>
        <v>0</v>
      </c>
      <c r="CV28" s="510">
        <f t="shared" si="140"/>
        <v>0</v>
      </c>
      <c r="CW28" s="510">
        <f t="shared" si="140"/>
        <v>0</v>
      </c>
      <c r="CX28" s="510">
        <f t="shared" si="140"/>
        <v>0</v>
      </c>
      <c r="CY28" s="510">
        <f t="shared" si="140"/>
        <v>0</v>
      </c>
      <c r="CZ28" s="510">
        <f t="shared" si="140"/>
        <v>0</v>
      </c>
      <c r="DA28" s="510">
        <f t="shared" si="141"/>
        <v>0</v>
      </c>
      <c r="DB28" s="510">
        <f t="shared" si="141"/>
        <v>0</v>
      </c>
      <c r="DC28" s="510">
        <f t="shared" si="141"/>
        <v>0</v>
      </c>
      <c r="DD28" s="510">
        <f t="shared" si="141"/>
        <v>0</v>
      </c>
      <c r="DE28" s="510">
        <f t="shared" si="141"/>
        <v>0</v>
      </c>
      <c r="DF28" s="510">
        <f t="shared" si="141"/>
        <v>0</v>
      </c>
      <c r="DG28" s="510">
        <f t="shared" si="141"/>
        <v>0</v>
      </c>
      <c r="DH28" s="510">
        <f t="shared" si="141"/>
        <v>0</v>
      </c>
      <c r="DI28" s="510">
        <f t="shared" si="141"/>
        <v>0</v>
      </c>
      <c r="DJ28" s="510">
        <f t="shared" si="141"/>
        <v>0</v>
      </c>
      <c r="DK28" s="510">
        <f t="shared" si="141"/>
        <v>0</v>
      </c>
      <c r="DL28" s="510">
        <f t="shared" si="141"/>
        <v>0</v>
      </c>
      <c r="DM28" s="510">
        <f t="shared" si="141"/>
        <v>0</v>
      </c>
      <c r="DN28" s="510">
        <f t="shared" si="141"/>
        <v>0</v>
      </c>
      <c r="DO28" s="511">
        <f t="shared" si="141"/>
        <v>0</v>
      </c>
      <c r="DP28" s="307">
        <f t="shared" si="120"/>
        <v>0</v>
      </c>
      <c r="DQ28" s="425"/>
      <c r="DR28" s="308" t="str">
        <f t="shared" si="121"/>
        <v/>
      </c>
      <c r="DS28" s="309">
        <f t="shared" si="142"/>
        <v>0</v>
      </c>
      <c r="DT28" s="310">
        <f t="shared" si="143"/>
        <v>0</v>
      </c>
      <c r="DU28" s="311">
        <f t="shared" si="143"/>
        <v>0</v>
      </c>
      <c r="DV28" s="311">
        <f t="shared" si="143"/>
        <v>0</v>
      </c>
      <c r="DW28" s="311">
        <f t="shared" si="143"/>
        <v>0</v>
      </c>
      <c r="DX28" s="311">
        <f t="shared" si="143"/>
        <v>0</v>
      </c>
      <c r="DY28" s="311">
        <f t="shared" si="143"/>
        <v>0</v>
      </c>
      <c r="DZ28" s="311">
        <f t="shared" si="143"/>
        <v>0</v>
      </c>
      <c r="EA28" s="311">
        <f t="shared" si="143"/>
        <v>0</v>
      </c>
      <c r="EB28" s="311">
        <f t="shared" si="143"/>
        <v>0</v>
      </c>
      <c r="EC28" s="311">
        <f t="shared" si="143"/>
        <v>0</v>
      </c>
      <c r="ED28" s="311">
        <f t="shared" si="143"/>
        <v>0</v>
      </c>
      <c r="EE28" s="311">
        <f t="shared" si="143"/>
        <v>0</v>
      </c>
      <c r="EF28" s="311">
        <f t="shared" si="143"/>
        <v>0</v>
      </c>
      <c r="EG28" s="311">
        <f t="shared" si="143"/>
        <v>0</v>
      </c>
      <c r="EH28" s="311">
        <f t="shared" si="143"/>
        <v>0</v>
      </c>
      <c r="EI28" s="311">
        <f t="shared" si="143"/>
        <v>0</v>
      </c>
      <c r="EJ28" s="311">
        <f t="shared" si="144"/>
        <v>0</v>
      </c>
      <c r="EK28" s="311">
        <f t="shared" si="144"/>
        <v>0</v>
      </c>
      <c r="EL28" s="311">
        <f t="shared" si="144"/>
        <v>0</v>
      </c>
      <c r="EM28" s="311">
        <f t="shared" si="144"/>
        <v>0</v>
      </c>
      <c r="EN28" s="311">
        <f t="shared" si="144"/>
        <v>0</v>
      </c>
      <c r="EO28" s="311">
        <f t="shared" si="144"/>
        <v>0</v>
      </c>
      <c r="EP28" s="311">
        <f t="shared" si="144"/>
        <v>0</v>
      </c>
      <c r="EQ28" s="311">
        <f t="shared" si="144"/>
        <v>0</v>
      </c>
      <c r="ER28" s="311">
        <f t="shared" si="144"/>
        <v>0</v>
      </c>
      <c r="ES28" s="311">
        <f t="shared" si="144"/>
        <v>0</v>
      </c>
      <c r="ET28" s="311">
        <f t="shared" si="144"/>
        <v>0</v>
      </c>
      <c r="EU28" s="311">
        <f t="shared" si="144"/>
        <v>0</v>
      </c>
      <c r="EV28" s="311">
        <f t="shared" si="144"/>
        <v>0</v>
      </c>
      <c r="EW28" s="311">
        <f t="shared" si="144"/>
        <v>0</v>
      </c>
      <c r="EX28" s="312">
        <f t="shared" si="144"/>
        <v>0</v>
      </c>
      <c r="EY28" s="313">
        <f t="shared" si="124"/>
        <v>0</v>
      </c>
      <c r="EZ28" s="314">
        <f t="shared" si="125"/>
        <v>0</v>
      </c>
      <c r="FA28" s="315">
        <f t="shared" si="126"/>
        <v>0</v>
      </c>
      <c r="FB28" s="316"/>
      <c r="FI28" s="294"/>
      <c r="FK28" s="317"/>
      <c r="FL28" s="317"/>
      <c r="FM28" s="318">
        <f t="shared" si="127"/>
        <v>0</v>
      </c>
    </row>
    <row r="29" spans="2:172" s="12" customFormat="1" ht="17.25" hidden="1" customHeight="1" x14ac:dyDescent="0.25">
      <c r="B29" s="12">
        <v>18</v>
      </c>
      <c r="C29" s="297" t="str">
        <f t="shared" si="22"/>
        <v/>
      </c>
      <c r="D29" s="298"/>
      <c r="E29" s="299"/>
      <c r="F29" s="299"/>
      <c r="G29" s="299"/>
      <c r="H29" s="300"/>
      <c r="I29" s="301"/>
      <c r="J29" s="302"/>
      <c r="K29" s="303"/>
      <c r="L29" s="304"/>
      <c r="M29" s="303"/>
      <c r="N29" s="304"/>
      <c r="O29" s="303"/>
      <c r="P29" s="304"/>
      <c r="Q29" s="303"/>
      <c r="R29" s="304"/>
      <c r="S29" s="303"/>
      <c r="T29" s="304"/>
      <c r="U29" s="303"/>
      <c r="V29" s="305"/>
      <c r="W29" s="306"/>
      <c r="X29" s="299">
        <f t="shared" si="147"/>
        <v>0</v>
      </c>
      <c r="Y29" s="299">
        <f t="shared" si="147"/>
        <v>0</v>
      </c>
      <c r="Z29" s="299">
        <f t="shared" si="147"/>
        <v>0</v>
      </c>
      <c r="AA29" s="299">
        <f t="shared" si="147"/>
        <v>0</v>
      </c>
      <c r="AB29" s="299">
        <f t="shared" si="147"/>
        <v>0</v>
      </c>
      <c r="AC29" s="299">
        <f t="shared" si="147"/>
        <v>0</v>
      </c>
      <c r="AD29" s="299">
        <f t="shared" si="147"/>
        <v>0</v>
      </c>
      <c r="AE29" s="299">
        <f t="shared" si="147"/>
        <v>0</v>
      </c>
      <c r="AF29" s="299">
        <f t="shared" si="147"/>
        <v>0</v>
      </c>
      <c r="AG29" s="299">
        <f t="shared" si="147"/>
        <v>0</v>
      </c>
      <c r="AH29" s="299">
        <f t="shared" si="147"/>
        <v>0</v>
      </c>
      <c r="AI29" s="299">
        <f t="shared" si="147"/>
        <v>0</v>
      </c>
      <c r="AJ29" s="299">
        <f t="shared" si="147"/>
        <v>0</v>
      </c>
      <c r="AK29" s="299">
        <f t="shared" si="147"/>
        <v>0</v>
      </c>
      <c r="AL29" s="299">
        <f t="shared" si="147"/>
        <v>0</v>
      </c>
      <c r="AM29" s="299">
        <f t="shared" si="147"/>
        <v>0</v>
      </c>
      <c r="AN29" s="299">
        <f t="shared" si="145"/>
        <v>0</v>
      </c>
      <c r="AO29" s="299">
        <f t="shared" si="145"/>
        <v>0</v>
      </c>
      <c r="AP29" s="299">
        <f t="shared" si="145"/>
        <v>0</v>
      </c>
      <c r="AQ29" s="299">
        <f t="shared" si="145"/>
        <v>0</v>
      </c>
      <c r="AR29" s="299">
        <f t="shared" si="145"/>
        <v>0</v>
      </c>
      <c r="AS29" s="299">
        <f t="shared" si="145"/>
        <v>0</v>
      </c>
      <c r="AT29" s="299">
        <f t="shared" si="145"/>
        <v>0</v>
      </c>
      <c r="AU29" s="299">
        <f t="shared" si="145"/>
        <v>0</v>
      </c>
      <c r="AV29" s="299">
        <f t="shared" si="145"/>
        <v>0</v>
      </c>
      <c r="AW29" s="299">
        <f t="shared" si="145"/>
        <v>0</v>
      </c>
      <c r="AX29" s="299">
        <f t="shared" si="145"/>
        <v>0</v>
      </c>
      <c r="AY29" s="299">
        <f t="shared" si="145"/>
        <v>0</v>
      </c>
      <c r="AZ29" s="299">
        <f t="shared" si="145"/>
        <v>0</v>
      </c>
      <c r="BA29" s="299">
        <f t="shared" si="145"/>
        <v>0</v>
      </c>
      <c r="BB29" s="307">
        <f t="shared" si="145"/>
        <v>0</v>
      </c>
      <c r="BC29" s="307">
        <f t="shared" si="137"/>
        <v>0</v>
      </c>
      <c r="BD29" s="299">
        <f t="shared" si="148"/>
        <v>0</v>
      </c>
      <c r="BE29" s="299">
        <f t="shared" si="148"/>
        <v>0</v>
      </c>
      <c r="BF29" s="299">
        <f t="shared" si="148"/>
        <v>0</v>
      </c>
      <c r="BG29" s="299">
        <f t="shared" si="148"/>
        <v>0</v>
      </c>
      <c r="BH29" s="299">
        <f t="shared" si="148"/>
        <v>0</v>
      </c>
      <c r="BI29" s="299">
        <f t="shared" si="148"/>
        <v>0</v>
      </c>
      <c r="BJ29" s="299">
        <f t="shared" si="148"/>
        <v>0</v>
      </c>
      <c r="BK29" s="299">
        <f t="shared" si="148"/>
        <v>0</v>
      </c>
      <c r="BL29" s="299">
        <f t="shared" si="148"/>
        <v>0</v>
      </c>
      <c r="BM29" s="299">
        <f t="shared" si="148"/>
        <v>0</v>
      </c>
      <c r="BN29" s="299">
        <f t="shared" si="148"/>
        <v>0</v>
      </c>
      <c r="BO29" s="299">
        <f t="shared" si="148"/>
        <v>0</v>
      </c>
      <c r="BP29" s="299">
        <f t="shared" si="148"/>
        <v>0</v>
      </c>
      <c r="BQ29" s="299">
        <f t="shared" si="148"/>
        <v>0</v>
      </c>
      <c r="BR29" s="299">
        <f t="shared" si="148"/>
        <v>0</v>
      </c>
      <c r="BS29" s="299">
        <f t="shared" si="148"/>
        <v>0</v>
      </c>
      <c r="BT29" s="299">
        <f t="shared" si="146"/>
        <v>0</v>
      </c>
      <c r="BU29" s="299">
        <f t="shared" si="146"/>
        <v>0</v>
      </c>
      <c r="BV29" s="299">
        <f t="shared" si="146"/>
        <v>0</v>
      </c>
      <c r="BW29" s="299">
        <f t="shared" si="146"/>
        <v>0</v>
      </c>
      <c r="BX29" s="299">
        <f t="shared" si="146"/>
        <v>0</v>
      </c>
      <c r="BY29" s="299">
        <f t="shared" si="146"/>
        <v>0</v>
      </c>
      <c r="BZ29" s="299">
        <f t="shared" si="146"/>
        <v>0</v>
      </c>
      <c r="CA29" s="299">
        <f t="shared" si="146"/>
        <v>0</v>
      </c>
      <c r="CB29" s="299">
        <f t="shared" si="146"/>
        <v>0</v>
      </c>
      <c r="CC29" s="299">
        <f t="shared" si="146"/>
        <v>0</v>
      </c>
      <c r="CD29" s="299">
        <f t="shared" si="146"/>
        <v>0</v>
      </c>
      <c r="CE29" s="299">
        <f t="shared" si="146"/>
        <v>0</v>
      </c>
      <c r="CF29" s="299">
        <f t="shared" si="146"/>
        <v>0</v>
      </c>
      <c r="CG29" s="299">
        <f t="shared" si="146"/>
        <v>0</v>
      </c>
      <c r="CH29" s="307">
        <f t="shared" si="146"/>
        <v>0</v>
      </c>
      <c r="CI29" s="307">
        <f t="shared" si="117"/>
        <v>0</v>
      </c>
      <c r="CJ29" s="307">
        <v>20</v>
      </c>
      <c r="CK29" s="510">
        <f t="shared" si="140"/>
        <v>0</v>
      </c>
      <c r="CL29" s="510">
        <f t="shared" si="140"/>
        <v>0</v>
      </c>
      <c r="CM29" s="510">
        <f t="shared" si="140"/>
        <v>0</v>
      </c>
      <c r="CN29" s="510">
        <f t="shared" si="140"/>
        <v>0</v>
      </c>
      <c r="CO29" s="510">
        <f t="shared" si="140"/>
        <v>0</v>
      </c>
      <c r="CP29" s="510">
        <f t="shared" si="140"/>
        <v>0</v>
      </c>
      <c r="CQ29" s="510">
        <f t="shared" si="140"/>
        <v>0</v>
      </c>
      <c r="CR29" s="510">
        <f t="shared" si="140"/>
        <v>0</v>
      </c>
      <c r="CS29" s="510">
        <f t="shared" si="140"/>
        <v>0</v>
      </c>
      <c r="CT29" s="510">
        <f t="shared" si="140"/>
        <v>0</v>
      </c>
      <c r="CU29" s="510">
        <f t="shared" si="140"/>
        <v>0</v>
      </c>
      <c r="CV29" s="510">
        <f t="shared" si="140"/>
        <v>0</v>
      </c>
      <c r="CW29" s="510">
        <f t="shared" si="140"/>
        <v>0</v>
      </c>
      <c r="CX29" s="510">
        <f t="shared" si="140"/>
        <v>0</v>
      </c>
      <c r="CY29" s="510">
        <f t="shared" si="140"/>
        <v>0</v>
      </c>
      <c r="CZ29" s="510">
        <f t="shared" si="140"/>
        <v>0</v>
      </c>
      <c r="DA29" s="510">
        <f t="shared" si="141"/>
        <v>0</v>
      </c>
      <c r="DB29" s="510">
        <f t="shared" si="141"/>
        <v>0</v>
      </c>
      <c r="DC29" s="510">
        <f t="shared" si="141"/>
        <v>0</v>
      </c>
      <c r="DD29" s="510">
        <f t="shared" si="141"/>
        <v>0</v>
      </c>
      <c r="DE29" s="510">
        <f t="shared" si="141"/>
        <v>0</v>
      </c>
      <c r="DF29" s="510">
        <f t="shared" si="141"/>
        <v>0</v>
      </c>
      <c r="DG29" s="510">
        <f t="shared" si="141"/>
        <v>0</v>
      </c>
      <c r="DH29" s="510">
        <f t="shared" si="141"/>
        <v>0</v>
      </c>
      <c r="DI29" s="510">
        <f t="shared" si="141"/>
        <v>0</v>
      </c>
      <c r="DJ29" s="510">
        <f t="shared" si="141"/>
        <v>0</v>
      </c>
      <c r="DK29" s="510">
        <f t="shared" si="141"/>
        <v>0</v>
      </c>
      <c r="DL29" s="510">
        <f t="shared" si="141"/>
        <v>0</v>
      </c>
      <c r="DM29" s="510">
        <f t="shared" si="141"/>
        <v>0</v>
      </c>
      <c r="DN29" s="510">
        <f t="shared" si="141"/>
        <v>0</v>
      </c>
      <c r="DO29" s="511">
        <f t="shared" si="141"/>
        <v>0</v>
      </c>
      <c r="DP29" s="307">
        <f t="shared" si="120"/>
        <v>0</v>
      </c>
      <c r="DQ29" s="425"/>
      <c r="DR29" s="308" t="str">
        <f t="shared" si="121"/>
        <v/>
      </c>
      <c r="DS29" s="309">
        <f t="shared" si="142"/>
        <v>0</v>
      </c>
      <c r="DT29" s="310">
        <f t="shared" si="143"/>
        <v>0</v>
      </c>
      <c r="DU29" s="311">
        <f t="shared" si="143"/>
        <v>0</v>
      </c>
      <c r="DV29" s="311">
        <f t="shared" si="143"/>
        <v>0</v>
      </c>
      <c r="DW29" s="311">
        <f t="shared" si="143"/>
        <v>0</v>
      </c>
      <c r="DX29" s="311">
        <f t="shared" si="143"/>
        <v>0</v>
      </c>
      <c r="DY29" s="311">
        <f t="shared" si="143"/>
        <v>0</v>
      </c>
      <c r="DZ29" s="311">
        <f t="shared" si="143"/>
        <v>0</v>
      </c>
      <c r="EA29" s="311">
        <f t="shared" si="143"/>
        <v>0</v>
      </c>
      <c r="EB29" s="311">
        <f t="shared" si="143"/>
        <v>0</v>
      </c>
      <c r="EC29" s="311">
        <f t="shared" si="143"/>
        <v>0</v>
      </c>
      <c r="ED29" s="311">
        <f t="shared" si="143"/>
        <v>0</v>
      </c>
      <c r="EE29" s="311">
        <f t="shared" si="143"/>
        <v>0</v>
      </c>
      <c r="EF29" s="311">
        <f t="shared" si="143"/>
        <v>0</v>
      </c>
      <c r="EG29" s="311">
        <f t="shared" si="143"/>
        <v>0</v>
      </c>
      <c r="EH29" s="311">
        <f t="shared" si="143"/>
        <v>0</v>
      </c>
      <c r="EI29" s="311">
        <f t="shared" si="143"/>
        <v>0</v>
      </c>
      <c r="EJ29" s="311">
        <f t="shared" si="144"/>
        <v>0</v>
      </c>
      <c r="EK29" s="311">
        <f t="shared" si="144"/>
        <v>0</v>
      </c>
      <c r="EL29" s="311">
        <f t="shared" si="144"/>
        <v>0</v>
      </c>
      <c r="EM29" s="311">
        <f t="shared" si="144"/>
        <v>0</v>
      </c>
      <c r="EN29" s="311">
        <f t="shared" si="144"/>
        <v>0</v>
      </c>
      <c r="EO29" s="311">
        <f t="shared" si="144"/>
        <v>0</v>
      </c>
      <c r="EP29" s="311">
        <f t="shared" si="144"/>
        <v>0</v>
      </c>
      <c r="EQ29" s="311">
        <f t="shared" si="144"/>
        <v>0</v>
      </c>
      <c r="ER29" s="311">
        <f t="shared" si="144"/>
        <v>0</v>
      </c>
      <c r="ES29" s="311">
        <f t="shared" si="144"/>
        <v>0</v>
      </c>
      <c r="ET29" s="311">
        <f t="shared" si="144"/>
        <v>0</v>
      </c>
      <c r="EU29" s="311">
        <f t="shared" si="144"/>
        <v>0</v>
      </c>
      <c r="EV29" s="311">
        <f t="shared" si="144"/>
        <v>0</v>
      </c>
      <c r="EW29" s="311">
        <f t="shared" si="144"/>
        <v>0</v>
      </c>
      <c r="EX29" s="312">
        <f t="shared" si="144"/>
        <v>0</v>
      </c>
      <c r="EY29" s="313">
        <f t="shared" si="124"/>
        <v>0</v>
      </c>
      <c r="EZ29" s="314">
        <f t="shared" si="125"/>
        <v>0</v>
      </c>
      <c r="FA29" s="315">
        <f t="shared" si="126"/>
        <v>0</v>
      </c>
      <c r="FB29" s="316"/>
      <c r="FI29" s="294"/>
      <c r="FK29" s="317"/>
      <c r="FL29" s="317"/>
      <c r="FM29" s="318">
        <f t="shared" si="127"/>
        <v>0</v>
      </c>
    </row>
    <row r="30" spans="2:172" s="12" customFormat="1" ht="17.25" hidden="1" customHeight="1" x14ac:dyDescent="0.25">
      <c r="B30" s="12">
        <v>19</v>
      </c>
      <c r="C30" s="297" t="str">
        <f t="shared" si="22"/>
        <v/>
      </c>
      <c r="D30" s="298"/>
      <c r="E30" s="299"/>
      <c r="F30" s="299"/>
      <c r="G30" s="299"/>
      <c r="H30" s="300"/>
      <c r="I30" s="301"/>
      <c r="J30" s="302"/>
      <c r="K30" s="303"/>
      <c r="L30" s="304"/>
      <c r="M30" s="303"/>
      <c r="N30" s="304"/>
      <c r="O30" s="303"/>
      <c r="P30" s="304"/>
      <c r="Q30" s="303"/>
      <c r="R30" s="304"/>
      <c r="S30" s="303"/>
      <c r="T30" s="304"/>
      <c r="U30" s="303"/>
      <c r="V30" s="305"/>
      <c r="W30" s="306"/>
      <c r="X30" s="299">
        <f t="shared" si="147"/>
        <v>0</v>
      </c>
      <c r="Y30" s="299">
        <f t="shared" si="147"/>
        <v>0</v>
      </c>
      <c r="Z30" s="299">
        <f t="shared" si="147"/>
        <v>0</v>
      </c>
      <c r="AA30" s="299">
        <f t="shared" si="147"/>
        <v>0</v>
      </c>
      <c r="AB30" s="299">
        <f t="shared" si="147"/>
        <v>0</v>
      </c>
      <c r="AC30" s="299">
        <f t="shared" si="147"/>
        <v>0</v>
      </c>
      <c r="AD30" s="299">
        <f t="shared" si="147"/>
        <v>0</v>
      </c>
      <c r="AE30" s="299">
        <f t="shared" si="147"/>
        <v>0</v>
      </c>
      <c r="AF30" s="299">
        <f t="shared" si="147"/>
        <v>0</v>
      </c>
      <c r="AG30" s="299">
        <f t="shared" si="147"/>
        <v>0</v>
      </c>
      <c r="AH30" s="299">
        <f t="shared" si="147"/>
        <v>0</v>
      </c>
      <c r="AI30" s="299">
        <f t="shared" si="147"/>
        <v>0</v>
      </c>
      <c r="AJ30" s="299">
        <f t="shared" si="147"/>
        <v>0</v>
      </c>
      <c r="AK30" s="299">
        <f t="shared" si="147"/>
        <v>0</v>
      </c>
      <c r="AL30" s="299">
        <f t="shared" si="147"/>
        <v>0</v>
      </c>
      <c r="AM30" s="299">
        <f t="shared" si="147"/>
        <v>0</v>
      </c>
      <c r="AN30" s="299">
        <f t="shared" si="145"/>
        <v>0</v>
      </c>
      <c r="AO30" s="299">
        <f t="shared" si="145"/>
        <v>0</v>
      </c>
      <c r="AP30" s="299">
        <f t="shared" si="145"/>
        <v>0</v>
      </c>
      <c r="AQ30" s="299">
        <f t="shared" si="145"/>
        <v>0</v>
      </c>
      <c r="AR30" s="299">
        <f t="shared" si="145"/>
        <v>0</v>
      </c>
      <c r="AS30" s="299">
        <f t="shared" si="145"/>
        <v>0</v>
      </c>
      <c r="AT30" s="299">
        <f t="shared" si="145"/>
        <v>0</v>
      </c>
      <c r="AU30" s="299">
        <f t="shared" si="145"/>
        <v>0</v>
      </c>
      <c r="AV30" s="299">
        <f t="shared" si="145"/>
        <v>0</v>
      </c>
      <c r="AW30" s="299">
        <f t="shared" si="145"/>
        <v>0</v>
      </c>
      <c r="AX30" s="299">
        <f t="shared" si="145"/>
        <v>0</v>
      </c>
      <c r="AY30" s="299">
        <f t="shared" si="145"/>
        <v>0</v>
      </c>
      <c r="AZ30" s="299">
        <f t="shared" si="145"/>
        <v>0</v>
      </c>
      <c r="BA30" s="299">
        <f t="shared" si="145"/>
        <v>0</v>
      </c>
      <c r="BB30" s="307">
        <f t="shared" si="145"/>
        <v>0</v>
      </c>
      <c r="BC30" s="307">
        <f t="shared" si="137"/>
        <v>0</v>
      </c>
      <c r="BD30" s="299">
        <f t="shared" si="148"/>
        <v>0</v>
      </c>
      <c r="BE30" s="299">
        <f t="shared" si="148"/>
        <v>0</v>
      </c>
      <c r="BF30" s="299">
        <f t="shared" si="148"/>
        <v>0</v>
      </c>
      <c r="BG30" s="299">
        <f t="shared" si="148"/>
        <v>0</v>
      </c>
      <c r="BH30" s="299">
        <f t="shared" si="148"/>
        <v>0</v>
      </c>
      <c r="BI30" s="299">
        <f t="shared" si="148"/>
        <v>0</v>
      </c>
      <c r="BJ30" s="299">
        <f t="shared" si="148"/>
        <v>0</v>
      </c>
      <c r="BK30" s="299">
        <f t="shared" si="148"/>
        <v>0</v>
      </c>
      <c r="BL30" s="299">
        <f t="shared" si="148"/>
        <v>0</v>
      </c>
      <c r="BM30" s="299">
        <f t="shared" si="148"/>
        <v>0</v>
      </c>
      <c r="BN30" s="299">
        <f t="shared" si="148"/>
        <v>0</v>
      </c>
      <c r="BO30" s="299">
        <f t="shared" si="148"/>
        <v>0</v>
      </c>
      <c r="BP30" s="299">
        <f t="shared" si="148"/>
        <v>0</v>
      </c>
      <c r="BQ30" s="299">
        <f t="shared" si="148"/>
        <v>0</v>
      </c>
      <c r="BR30" s="299">
        <f t="shared" si="148"/>
        <v>0</v>
      </c>
      <c r="BS30" s="299">
        <f t="shared" si="148"/>
        <v>0</v>
      </c>
      <c r="BT30" s="299">
        <f t="shared" si="146"/>
        <v>0</v>
      </c>
      <c r="BU30" s="299">
        <f t="shared" si="146"/>
        <v>0</v>
      </c>
      <c r="BV30" s="299">
        <f t="shared" si="146"/>
        <v>0</v>
      </c>
      <c r="BW30" s="299">
        <f t="shared" si="146"/>
        <v>0</v>
      </c>
      <c r="BX30" s="299">
        <f t="shared" si="146"/>
        <v>0</v>
      </c>
      <c r="BY30" s="299">
        <f t="shared" si="146"/>
        <v>0</v>
      </c>
      <c r="BZ30" s="299">
        <f t="shared" si="146"/>
        <v>0</v>
      </c>
      <c r="CA30" s="299">
        <f t="shared" si="146"/>
        <v>0</v>
      </c>
      <c r="CB30" s="299">
        <f t="shared" si="146"/>
        <v>0</v>
      </c>
      <c r="CC30" s="299">
        <f t="shared" si="146"/>
        <v>0</v>
      </c>
      <c r="CD30" s="299">
        <f t="shared" si="146"/>
        <v>0</v>
      </c>
      <c r="CE30" s="299">
        <f t="shared" si="146"/>
        <v>0</v>
      </c>
      <c r="CF30" s="299">
        <f t="shared" si="146"/>
        <v>0</v>
      </c>
      <c r="CG30" s="299">
        <f t="shared" si="146"/>
        <v>0</v>
      </c>
      <c r="CH30" s="307">
        <f t="shared" si="146"/>
        <v>0</v>
      </c>
      <c r="CI30" s="307">
        <f t="shared" si="117"/>
        <v>0</v>
      </c>
      <c r="CJ30" s="307">
        <v>21</v>
      </c>
      <c r="CK30" s="510">
        <f t="shared" si="140"/>
        <v>0</v>
      </c>
      <c r="CL30" s="510">
        <f t="shared" si="140"/>
        <v>0</v>
      </c>
      <c r="CM30" s="510">
        <f t="shared" si="140"/>
        <v>0</v>
      </c>
      <c r="CN30" s="510">
        <f t="shared" si="140"/>
        <v>0</v>
      </c>
      <c r="CO30" s="510">
        <f t="shared" si="140"/>
        <v>0</v>
      </c>
      <c r="CP30" s="510">
        <f t="shared" si="140"/>
        <v>0</v>
      </c>
      <c r="CQ30" s="510">
        <f t="shared" si="140"/>
        <v>0</v>
      </c>
      <c r="CR30" s="510">
        <f t="shared" si="140"/>
        <v>0</v>
      </c>
      <c r="CS30" s="510">
        <f t="shared" si="140"/>
        <v>0</v>
      </c>
      <c r="CT30" s="510">
        <f t="shared" si="140"/>
        <v>0</v>
      </c>
      <c r="CU30" s="510">
        <f t="shared" si="140"/>
        <v>0</v>
      </c>
      <c r="CV30" s="510">
        <f t="shared" si="140"/>
        <v>0</v>
      </c>
      <c r="CW30" s="510">
        <f t="shared" si="140"/>
        <v>0</v>
      </c>
      <c r="CX30" s="510">
        <f t="shared" si="140"/>
        <v>0</v>
      </c>
      <c r="CY30" s="510">
        <f t="shared" si="140"/>
        <v>0</v>
      </c>
      <c r="CZ30" s="510">
        <f t="shared" si="140"/>
        <v>0</v>
      </c>
      <c r="DA30" s="510">
        <f t="shared" si="141"/>
        <v>0</v>
      </c>
      <c r="DB30" s="510">
        <f t="shared" si="141"/>
        <v>0</v>
      </c>
      <c r="DC30" s="510">
        <f t="shared" si="141"/>
        <v>0</v>
      </c>
      <c r="DD30" s="510">
        <f t="shared" si="141"/>
        <v>0</v>
      </c>
      <c r="DE30" s="510">
        <f t="shared" si="141"/>
        <v>0</v>
      </c>
      <c r="DF30" s="510">
        <f t="shared" si="141"/>
        <v>0</v>
      </c>
      <c r="DG30" s="510">
        <f t="shared" si="141"/>
        <v>0</v>
      </c>
      <c r="DH30" s="510">
        <f t="shared" si="141"/>
        <v>0</v>
      </c>
      <c r="DI30" s="510">
        <f t="shared" si="141"/>
        <v>0</v>
      </c>
      <c r="DJ30" s="510">
        <f t="shared" si="141"/>
        <v>0</v>
      </c>
      <c r="DK30" s="510">
        <f t="shared" si="141"/>
        <v>0</v>
      </c>
      <c r="DL30" s="510">
        <f t="shared" si="141"/>
        <v>0</v>
      </c>
      <c r="DM30" s="510">
        <f t="shared" si="141"/>
        <v>0</v>
      </c>
      <c r="DN30" s="510">
        <f t="shared" si="141"/>
        <v>0</v>
      </c>
      <c r="DO30" s="511">
        <f t="shared" si="141"/>
        <v>0</v>
      </c>
      <c r="DP30" s="307">
        <f t="shared" si="120"/>
        <v>0</v>
      </c>
      <c r="DQ30" s="425"/>
      <c r="DR30" s="308" t="str">
        <f t="shared" si="121"/>
        <v/>
      </c>
      <c r="DS30" s="309">
        <f t="shared" si="142"/>
        <v>0</v>
      </c>
      <c r="DT30" s="310">
        <f t="shared" si="143"/>
        <v>0</v>
      </c>
      <c r="DU30" s="311">
        <f t="shared" si="143"/>
        <v>0</v>
      </c>
      <c r="DV30" s="311">
        <f t="shared" si="143"/>
        <v>0</v>
      </c>
      <c r="DW30" s="311">
        <f t="shared" si="143"/>
        <v>0</v>
      </c>
      <c r="DX30" s="311">
        <f t="shared" si="143"/>
        <v>0</v>
      </c>
      <c r="DY30" s="311">
        <f t="shared" si="143"/>
        <v>0</v>
      </c>
      <c r="DZ30" s="311">
        <f t="shared" si="143"/>
        <v>0</v>
      </c>
      <c r="EA30" s="311">
        <f t="shared" si="143"/>
        <v>0</v>
      </c>
      <c r="EB30" s="311">
        <f t="shared" si="143"/>
        <v>0</v>
      </c>
      <c r="EC30" s="311">
        <f t="shared" si="143"/>
        <v>0</v>
      </c>
      <c r="ED30" s="311">
        <f t="shared" si="143"/>
        <v>0</v>
      </c>
      <c r="EE30" s="311">
        <f t="shared" si="143"/>
        <v>0</v>
      </c>
      <c r="EF30" s="311">
        <f t="shared" si="143"/>
        <v>0</v>
      </c>
      <c r="EG30" s="311">
        <f t="shared" si="143"/>
        <v>0</v>
      </c>
      <c r="EH30" s="311">
        <f t="shared" si="143"/>
        <v>0</v>
      </c>
      <c r="EI30" s="311">
        <f t="shared" si="143"/>
        <v>0</v>
      </c>
      <c r="EJ30" s="311">
        <f t="shared" si="144"/>
        <v>0</v>
      </c>
      <c r="EK30" s="311">
        <f t="shared" si="144"/>
        <v>0</v>
      </c>
      <c r="EL30" s="311">
        <f t="shared" si="144"/>
        <v>0</v>
      </c>
      <c r="EM30" s="311">
        <f t="shared" si="144"/>
        <v>0</v>
      </c>
      <c r="EN30" s="311">
        <f t="shared" si="144"/>
        <v>0</v>
      </c>
      <c r="EO30" s="311">
        <f t="shared" si="144"/>
        <v>0</v>
      </c>
      <c r="EP30" s="311">
        <f t="shared" si="144"/>
        <v>0</v>
      </c>
      <c r="EQ30" s="311">
        <f t="shared" si="144"/>
        <v>0</v>
      </c>
      <c r="ER30" s="311">
        <f t="shared" si="144"/>
        <v>0</v>
      </c>
      <c r="ES30" s="311">
        <f t="shared" si="144"/>
        <v>0</v>
      </c>
      <c r="ET30" s="311">
        <f t="shared" si="144"/>
        <v>0</v>
      </c>
      <c r="EU30" s="311">
        <f t="shared" si="144"/>
        <v>0</v>
      </c>
      <c r="EV30" s="311">
        <f t="shared" si="144"/>
        <v>0</v>
      </c>
      <c r="EW30" s="311">
        <f t="shared" si="144"/>
        <v>0</v>
      </c>
      <c r="EX30" s="312">
        <f t="shared" si="144"/>
        <v>0</v>
      </c>
      <c r="EY30" s="313">
        <f t="shared" si="124"/>
        <v>0</v>
      </c>
      <c r="EZ30" s="314">
        <f t="shared" si="125"/>
        <v>0</v>
      </c>
      <c r="FA30" s="315">
        <f t="shared" si="126"/>
        <v>0</v>
      </c>
      <c r="FB30" s="316"/>
      <c r="FI30" s="294"/>
      <c r="FK30" s="317"/>
      <c r="FL30" s="317"/>
      <c r="FM30" s="318">
        <f t="shared" si="127"/>
        <v>0</v>
      </c>
    </row>
    <row r="31" spans="2:172" s="12" customFormat="1" ht="27" hidden="1" customHeight="1" thickBot="1" x14ac:dyDescent="0.3">
      <c r="B31" s="12">
        <v>20</v>
      </c>
      <c r="C31" s="321" t="str">
        <f t="shared" si="22"/>
        <v/>
      </c>
      <c r="D31" s="322"/>
      <c r="E31" s="323"/>
      <c r="F31" s="324"/>
      <c r="G31" s="324"/>
      <c r="H31" s="325"/>
      <c r="I31" s="326"/>
      <c r="J31" s="327"/>
      <c r="K31" s="328"/>
      <c r="L31" s="329"/>
      <c r="M31" s="328"/>
      <c r="N31" s="329"/>
      <c r="O31" s="328"/>
      <c r="P31" s="329"/>
      <c r="Q31" s="328"/>
      <c r="R31" s="329"/>
      <c r="S31" s="328"/>
      <c r="T31" s="329"/>
      <c r="U31" s="328"/>
      <c r="V31" s="330"/>
      <c r="W31" s="331"/>
      <c r="X31" s="323">
        <f t="shared" si="147"/>
        <v>0</v>
      </c>
      <c r="Y31" s="323">
        <f t="shared" si="147"/>
        <v>0</v>
      </c>
      <c r="Z31" s="323">
        <f t="shared" si="147"/>
        <v>0</v>
      </c>
      <c r="AA31" s="323">
        <f t="shared" si="147"/>
        <v>0</v>
      </c>
      <c r="AB31" s="323">
        <f t="shared" si="147"/>
        <v>0</v>
      </c>
      <c r="AC31" s="323">
        <f t="shared" si="147"/>
        <v>0</v>
      </c>
      <c r="AD31" s="323">
        <f t="shared" si="147"/>
        <v>0</v>
      </c>
      <c r="AE31" s="323">
        <f t="shared" si="147"/>
        <v>0</v>
      </c>
      <c r="AF31" s="323">
        <f t="shared" si="147"/>
        <v>0</v>
      </c>
      <c r="AG31" s="323">
        <f t="shared" si="147"/>
        <v>0</v>
      </c>
      <c r="AH31" s="323">
        <f t="shared" si="147"/>
        <v>0</v>
      </c>
      <c r="AI31" s="323">
        <f t="shared" si="147"/>
        <v>0</v>
      </c>
      <c r="AJ31" s="323">
        <f t="shared" si="147"/>
        <v>0</v>
      </c>
      <c r="AK31" s="323">
        <f t="shared" si="147"/>
        <v>0</v>
      </c>
      <c r="AL31" s="323">
        <f t="shared" si="147"/>
        <v>0</v>
      </c>
      <c r="AM31" s="323">
        <f t="shared" si="147"/>
        <v>0</v>
      </c>
      <c r="AN31" s="323">
        <f t="shared" si="145"/>
        <v>0</v>
      </c>
      <c r="AO31" s="323">
        <f t="shared" si="145"/>
        <v>0</v>
      </c>
      <c r="AP31" s="323">
        <f t="shared" si="145"/>
        <v>0</v>
      </c>
      <c r="AQ31" s="323">
        <f t="shared" si="145"/>
        <v>0</v>
      </c>
      <c r="AR31" s="323">
        <f t="shared" si="145"/>
        <v>0</v>
      </c>
      <c r="AS31" s="323">
        <f t="shared" si="145"/>
        <v>0</v>
      </c>
      <c r="AT31" s="323">
        <f t="shared" si="145"/>
        <v>0</v>
      </c>
      <c r="AU31" s="323">
        <f t="shared" si="145"/>
        <v>0</v>
      </c>
      <c r="AV31" s="323">
        <f t="shared" si="145"/>
        <v>0</v>
      </c>
      <c r="AW31" s="323">
        <f t="shared" si="145"/>
        <v>0</v>
      </c>
      <c r="AX31" s="323">
        <f t="shared" si="145"/>
        <v>0</v>
      </c>
      <c r="AY31" s="323">
        <f t="shared" si="145"/>
        <v>0</v>
      </c>
      <c r="AZ31" s="323">
        <f t="shared" si="145"/>
        <v>0</v>
      </c>
      <c r="BA31" s="323">
        <f t="shared" si="145"/>
        <v>0</v>
      </c>
      <c r="BB31" s="332">
        <f t="shared" si="145"/>
        <v>0</v>
      </c>
      <c r="BC31" s="332">
        <f t="shared" si="137"/>
        <v>0</v>
      </c>
      <c r="BD31" s="323">
        <f t="shared" si="148"/>
        <v>0</v>
      </c>
      <c r="BE31" s="323">
        <f t="shared" si="148"/>
        <v>0</v>
      </c>
      <c r="BF31" s="323">
        <f t="shared" si="148"/>
        <v>0</v>
      </c>
      <c r="BG31" s="323">
        <f t="shared" si="148"/>
        <v>0</v>
      </c>
      <c r="BH31" s="323">
        <f t="shared" si="148"/>
        <v>0</v>
      </c>
      <c r="BI31" s="323">
        <f t="shared" si="148"/>
        <v>0</v>
      </c>
      <c r="BJ31" s="323">
        <f t="shared" si="148"/>
        <v>0</v>
      </c>
      <c r="BK31" s="323">
        <f t="shared" si="148"/>
        <v>0</v>
      </c>
      <c r="BL31" s="323">
        <f t="shared" si="148"/>
        <v>0</v>
      </c>
      <c r="BM31" s="323">
        <f t="shared" si="148"/>
        <v>0</v>
      </c>
      <c r="BN31" s="323">
        <f t="shared" si="148"/>
        <v>0</v>
      </c>
      <c r="BO31" s="323">
        <f t="shared" si="148"/>
        <v>0</v>
      </c>
      <c r="BP31" s="323">
        <f t="shared" si="148"/>
        <v>0</v>
      </c>
      <c r="BQ31" s="323">
        <f t="shared" si="148"/>
        <v>0</v>
      </c>
      <c r="BR31" s="323">
        <f t="shared" si="148"/>
        <v>0</v>
      </c>
      <c r="BS31" s="323">
        <f t="shared" si="148"/>
        <v>0</v>
      </c>
      <c r="BT31" s="323">
        <f t="shared" si="146"/>
        <v>0</v>
      </c>
      <c r="BU31" s="323">
        <f t="shared" si="146"/>
        <v>0</v>
      </c>
      <c r="BV31" s="323">
        <f t="shared" si="146"/>
        <v>0</v>
      </c>
      <c r="BW31" s="323">
        <f t="shared" si="146"/>
        <v>0</v>
      </c>
      <c r="BX31" s="323">
        <f t="shared" si="146"/>
        <v>0</v>
      </c>
      <c r="BY31" s="323">
        <f t="shared" si="146"/>
        <v>0</v>
      </c>
      <c r="BZ31" s="323">
        <f t="shared" si="146"/>
        <v>0</v>
      </c>
      <c r="CA31" s="323">
        <f t="shared" si="146"/>
        <v>0</v>
      </c>
      <c r="CB31" s="323">
        <f t="shared" si="146"/>
        <v>0</v>
      </c>
      <c r="CC31" s="323">
        <f t="shared" si="146"/>
        <v>0</v>
      </c>
      <c r="CD31" s="323">
        <f t="shared" si="146"/>
        <v>0</v>
      </c>
      <c r="CE31" s="323">
        <f t="shared" si="146"/>
        <v>0</v>
      </c>
      <c r="CF31" s="323">
        <f t="shared" si="146"/>
        <v>0</v>
      </c>
      <c r="CG31" s="323">
        <f t="shared" si="146"/>
        <v>0</v>
      </c>
      <c r="CH31" s="332">
        <f t="shared" si="146"/>
        <v>0</v>
      </c>
      <c r="CI31" s="332">
        <f t="shared" si="117"/>
        <v>0</v>
      </c>
      <c r="CJ31" s="332">
        <v>22</v>
      </c>
      <c r="CK31" s="512">
        <f t="shared" si="140"/>
        <v>0</v>
      </c>
      <c r="CL31" s="512">
        <f t="shared" si="140"/>
        <v>0</v>
      </c>
      <c r="CM31" s="512">
        <f t="shared" si="140"/>
        <v>0</v>
      </c>
      <c r="CN31" s="512">
        <f t="shared" si="140"/>
        <v>0</v>
      </c>
      <c r="CO31" s="512">
        <f t="shared" si="140"/>
        <v>0</v>
      </c>
      <c r="CP31" s="512">
        <f t="shared" si="140"/>
        <v>0</v>
      </c>
      <c r="CQ31" s="512">
        <f t="shared" si="140"/>
        <v>0</v>
      </c>
      <c r="CR31" s="512">
        <f t="shared" si="140"/>
        <v>0</v>
      </c>
      <c r="CS31" s="512">
        <f t="shared" si="140"/>
        <v>0</v>
      </c>
      <c r="CT31" s="512">
        <f t="shared" si="140"/>
        <v>0</v>
      </c>
      <c r="CU31" s="512">
        <f t="shared" si="140"/>
        <v>0</v>
      </c>
      <c r="CV31" s="512">
        <f t="shared" si="140"/>
        <v>0</v>
      </c>
      <c r="CW31" s="512">
        <f t="shared" si="140"/>
        <v>0</v>
      </c>
      <c r="CX31" s="512">
        <f t="shared" si="140"/>
        <v>0</v>
      </c>
      <c r="CY31" s="512">
        <f t="shared" si="140"/>
        <v>0</v>
      </c>
      <c r="CZ31" s="512">
        <f t="shared" si="140"/>
        <v>0</v>
      </c>
      <c r="DA31" s="512">
        <f t="shared" si="141"/>
        <v>0</v>
      </c>
      <c r="DB31" s="512">
        <f t="shared" si="141"/>
        <v>0</v>
      </c>
      <c r="DC31" s="512">
        <f t="shared" si="141"/>
        <v>0</v>
      </c>
      <c r="DD31" s="512">
        <f t="shared" si="141"/>
        <v>0</v>
      </c>
      <c r="DE31" s="512">
        <f t="shared" si="141"/>
        <v>0</v>
      </c>
      <c r="DF31" s="512">
        <f t="shared" si="141"/>
        <v>0</v>
      </c>
      <c r="DG31" s="512">
        <f t="shared" si="141"/>
        <v>0</v>
      </c>
      <c r="DH31" s="512">
        <f t="shared" si="141"/>
        <v>0</v>
      </c>
      <c r="DI31" s="512">
        <f t="shared" si="141"/>
        <v>0</v>
      </c>
      <c r="DJ31" s="512">
        <f t="shared" si="141"/>
        <v>0</v>
      </c>
      <c r="DK31" s="512">
        <f t="shared" si="141"/>
        <v>0</v>
      </c>
      <c r="DL31" s="512">
        <f t="shared" si="141"/>
        <v>0</v>
      </c>
      <c r="DM31" s="512">
        <f t="shared" si="141"/>
        <v>0</v>
      </c>
      <c r="DN31" s="512">
        <f t="shared" si="141"/>
        <v>0</v>
      </c>
      <c r="DO31" s="513">
        <f t="shared" si="141"/>
        <v>0</v>
      </c>
      <c r="DP31" s="332">
        <f t="shared" si="120"/>
        <v>0</v>
      </c>
      <c r="DQ31" s="425"/>
      <c r="DR31" s="333" t="str">
        <f t="shared" si="121"/>
        <v/>
      </c>
      <c r="DS31" s="334">
        <f t="shared" si="142"/>
        <v>0</v>
      </c>
      <c r="DT31" s="335">
        <f t="shared" si="143"/>
        <v>0</v>
      </c>
      <c r="DU31" s="336">
        <f t="shared" si="143"/>
        <v>0</v>
      </c>
      <c r="DV31" s="336">
        <f t="shared" si="143"/>
        <v>0</v>
      </c>
      <c r="DW31" s="336">
        <f t="shared" si="143"/>
        <v>0</v>
      </c>
      <c r="DX31" s="336">
        <f t="shared" si="143"/>
        <v>0</v>
      </c>
      <c r="DY31" s="336">
        <f t="shared" si="143"/>
        <v>0</v>
      </c>
      <c r="DZ31" s="336">
        <f t="shared" si="143"/>
        <v>0</v>
      </c>
      <c r="EA31" s="336">
        <f t="shared" si="143"/>
        <v>0</v>
      </c>
      <c r="EB31" s="336">
        <f t="shared" si="143"/>
        <v>0</v>
      </c>
      <c r="EC31" s="336">
        <f t="shared" si="143"/>
        <v>0</v>
      </c>
      <c r="ED31" s="336">
        <f t="shared" si="143"/>
        <v>0</v>
      </c>
      <c r="EE31" s="336">
        <f t="shared" si="143"/>
        <v>0</v>
      </c>
      <c r="EF31" s="336">
        <f t="shared" si="143"/>
        <v>0</v>
      </c>
      <c r="EG31" s="336">
        <f t="shared" si="143"/>
        <v>0</v>
      </c>
      <c r="EH31" s="336">
        <f t="shared" si="143"/>
        <v>0</v>
      </c>
      <c r="EI31" s="336">
        <f t="shared" si="143"/>
        <v>0</v>
      </c>
      <c r="EJ31" s="336">
        <f t="shared" si="144"/>
        <v>0</v>
      </c>
      <c r="EK31" s="336">
        <f t="shared" si="144"/>
        <v>0</v>
      </c>
      <c r="EL31" s="336">
        <f t="shared" si="144"/>
        <v>0</v>
      </c>
      <c r="EM31" s="336">
        <f t="shared" si="144"/>
        <v>0</v>
      </c>
      <c r="EN31" s="336">
        <f t="shared" si="144"/>
        <v>0</v>
      </c>
      <c r="EO31" s="336">
        <f t="shared" si="144"/>
        <v>0</v>
      </c>
      <c r="EP31" s="336">
        <f t="shared" si="144"/>
        <v>0</v>
      </c>
      <c r="EQ31" s="336">
        <f t="shared" si="144"/>
        <v>0</v>
      </c>
      <c r="ER31" s="336">
        <f t="shared" si="144"/>
        <v>0</v>
      </c>
      <c r="ES31" s="336">
        <f t="shared" si="144"/>
        <v>0</v>
      </c>
      <c r="ET31" s="336">
        <f t="shared" si="144"/>
        <v>0</v>
      </c>
      <c r="EU31" s="336">
        <f t="shared" si="144"/>
        <v>0</v>
      </c>
      <c r="EV31" s="336">
        <f t="shared" si="144"/>
        <v>0</v>
      </c>
      <c r="EW31" s="336">
        <f t="shared" si="144"/>
        <v>0</v>
      </c>
      <c r="EX31" s="337">
        <f t="shared" si="144"/>
        <v>0</v>
      </c>
      <c r="EY31" s="338">
        <f t="shared" si="124"/>
        <v>0</v>
      </c>
      <c r="EZ31" s="339">
        <f t="shared" si="125"/>
        <v>0</v>
      </c>
      <c r="FA31" s="340">
        <f t="shared" si="126"/>
        <v>0</v>
      </c>
      <c r="FB31" s="341"/>
      <c r="FI31" s="294"/>
      <c r="FK31" s="342"/>
      <c r="FL31" s="342"/>
      <c r="FM31" s="343">
        <f t="shared" si="127"/>
        <v>0</v>
      </c>
    </row>
    <row r="32" spans="2:172" s="12" customFormat="1" ht="3.75" customHeight="1" x14ac:dyDescent="0.25">
      <c r="C32" s="286"/>
      <c r="D32" s="287"/>
      <c r="E32" s="540"/>
      <c r="F32" s="288"/>
      <c r="G32" s="288"/>
      <c r="H32" s="540"/>
      <c r="I32" s="289"/>
      <c r="J32" s="290"/>
      <c r="K32" s="289"/>
      <c r="L32" s="290"/>
      <c r="M32" s="289"/>
      <c r="N32" s="290"/>
      <c r="O32" s="289"/>
      <c r="P32" s="290"/>
      <c r="Q32" s="289"/>
      <c r="R32" s="290"/>
      <c r="S32" s="289"/>
      <c r="T32" s="290"/>
      <c r="U32" s="289"/>
      <c r="V32" s="290"/>
      <c r="W32" s="287"/>
      <c r="X32" s="540"/>
      <c r="Y32" s="540"/>
      <c r="Z32" s="540"/>
      <c r="AA32" s="540"/>
      <c r="AB32" s="540"/>
      <c r="AC32" s="540"/>
      <c r="AD32" s="540"/>
      <c r="AE32" s="540"/>
      <c r="AF32" s="540"/>
      <c r="AG32" s="540"/>
      <c r="AH32" s="540"/>
      <c r="AI32" s="540"/>
      <c r="AJ32" s="540"/>
      <c r="AK32" s="540"/>
      <c r="AL32" s="540"/>
      <c r="AM32" s="540"/>
      <c r="AN32" s="540"/>
      <c r="AO32" s="540"/>
      <c r="AP32" s="540"/>
      <c r="AQ32" s="540"/>
      <c r="AR32" s="540"/>
      <c r="AS32" s="540"/>
      <c r="AT32" s="540"/>
      <c r="AU32" s="540"/>
      <c r="AV32" s="540"/>
      <c r="AW32" s="540"/>
      <c r="AX32" s="540"/>
      <c r="AY32" s="540"/>
      <c r="AZ32" s="540"/>
      <c r="BA32" s="540"/>
      <c r="BB32" s="287"/>
      <c r="BC32" s="287"/>
      <c r="BD32" s="540"/>
      <c r="BE32" s="540"/>
      <c r="BF32" s="540"/>
      <c r="BG32" s="540"/>
      <c r="BH32" s="540"/>
      <c r="BI32" s="540"/>
      <c r="BJ32" s="540"/>
      <c r="BK32" s="540"/>
      <c r="BL32" s="540"/>
      <c r="BM32" s="540"/>
      <c r="BN32" s="540"/>
      <c r="BO32" s="540"/>
      <c r="BP32" s="540"/>
      <c r="BQ32" s="540"/>
      <c r="BR32" s="540"/>
      <c r="BS32" s="540"/>
      <c r="BT32" s="540"/>
      <c r="BU32" s="540"/>
      <c r="BV32" s="540"/>
      <c r="BW32" s="540"/>
      <c r="BX32" s="540"/>
      <c r="BY32" s="540"/>
      <c r="BZ32" s="540"/>
      <c r="CA32" s="540"/>
      <c r="CB32" s="540"/>
      <c r="CC32" s="540"/>
      <c r="CD32" s="540"/>
      <c r="CE32" s="540"/>
      <c r="CF32" s="540"/>
      <c r="CG32" s="540"/>
      <c r="CH32" s="287"/>
      <c r="CI32" s="287"/>
      <c r="CJ32" s="287"/>
      <c r="CK32" s="540"/>
      <c r="CL32" s="540"/>
      <c r="CM32" s="540"/>
      <c r="CN32" s="540"/>
      <c r="CO32" s="540"/>
      <c r="CP32" s="540"/>
      <c r="CQ32" s="540"/>
      <c r="CR32" s="540"/>
      <c r="CS32" s="540"/>
      <c r="CT32" s="540"/>
      <c r="CU32" s="540"/>
      <c r="CV32" s="540"/>
      <c r="CW32" s="540"/>
      <c r="CX32" s="540"/>
      <c r="CY32" s="540"/>
      <c r="CZ32" s="540"/>
      <c r="DA32" s="540"/>
      <c r="DB32" s="540"/>
      <c r="DC32" s="540"/>
      <c r="DD32" s="540"/>
      <c r="DE32" s="540"/>
      <c r="DF32" s="540"/>
      <c r="DG32" s="540"/>
      <c r="DH32" s="540"/>
      <c r="DI32" s="540"/>
      <c r="DJ32" s="540"/>
      <c r="DK32" s="540"/>
      <c r="DL32" s="540"/>
      <c r="DM32" s="540"/>
      <c r="DN32" s="540"/>
      <c r="DO32" s="540"/>
      <c r="DP32" s="287"/>
      <c r="DQ32" s="287"/>
      <c r="DR32" s="540"/>
      <c r="DS32" s="540"/>
      <c r="DT32" s="541"/>
      <c r="DU32" s="541"/>
      <c r="DV32" s="541"/>
      <c r="DW32" s="541"/>
      <c r="DX32" s="541"/>
      <c r="DY32" s="541"/>
      <c r="DZ32" s="541"/>
      <c r="EA32" s="541"/>
      <c r="EB32" s="541"/>
      <c r="EC32" s="541"/>
      <c r="ED32" s="541"/>
      <c r="EE32" s="541"/>
      <c r="EF32" s="541"/>
      <c r="EG32" s="541"/>
      <c r="EH32" s="541"/>
      <c r="EI32" s="541"/>
      <c r="EJ32" s="541"/>
      <c r="EK32" s="541"/>
      <c r="EL32" s="541"/>
      <c r="EM32" s="541"/>
      <c r="EN32" s="541"/>
      <c r="EO32" s="541"/>
      <c r="EP32" s="541"/>
      <c r="EQ32" s="541"/>
      <c r="ER32" s="541"/>
      <c r="ES32" s="541"/>
      <c r="ET32" s="541"/>
      <c r="EU32" s="541"/>
      <c r="EV32" s="541"/>
      <c r="EW32" s="541"/>
      <c r="EX32" s="541"/>
      <c r="EY32" s="291"/>
      <c r="EZ32" s="292"/>
      <c r="FA32" s="293"/>
      <c r="FB32" s="287"/>
      <c r="FI32" s="294"/>
      <c r="FK32" s="295"/>
      <c r="FL32" s="295"/>
      <c r="FM32" s="296"/>
    </row>
    <row r="33" spans="3:169" s="12" customFormat="1" ht="17.25" customHeight="1" x14ac:dyDescent="0.25">
      <c r="C33" s="833" t="s">
        <v>95</v>
      </c>
      <c r="D33" s="834"/>
      <c r="E33" s="834"/>
      <c r="F33" s="834"/>
      <c r="G33" s="834"/>
      <c r="H33" s="834"/>
      <c r="I33" s="834"/>
      <c r="J33" s="834"/>
      <c r="K33" s="834"/>
      <c r="L33" s="834"/>
      <c r="M33" s="834"/>
      <c r="N33" s="834"/>
      <c r="O33" s="834"/>
      <c r="P33" s="834"/>
      <c r="Q33" s="834"/>
      <c r="R33" s="834"/>
      <c r="S33" s="834"/>
      <c r="T33" s="834"/>
      <c r="U33" s="834"/>
      <c r="V33" s="834"/>
      <c r="W33" s="287"/>
      <c r="X33" s="540"/>
      <c r="Y33" s="540"/>
      <c r="Z33" s="540"/>
      <c r="AA33" s="540"/>
      <c r="AB33" s="540"/>
      <c r="AC33" s="540"/>
      <c r="AD33" s="540"/>
      <c r="AE33" s="540"/>
      <c r="AF33" s="540"/>
      <c r="AG33" s="540"/>
      <c r="AH33" s="540"/>
      <c r="AI33" s="540"/>
      <c r="AJ33" s="540"/>
      <c r="AK33" s="540"/>
      <c r="AL33" s="540"/>
      <c r="AM33" s="540"/>
      <c r="AN33" s="540"/>
      <c r="AO33" s="540"/>
      <c r="AP33" s="540"/>
      <c r="AQ33" s="540"/>
      <c r="AR33" s="540"/>
      <c r="AS33" s="540"/>
      <c r="AT33" s="540"/>
      <c r="AU33" s="540"/>
      <c r="AV33" s="540"/>
      <c r="AW33" s="540"/>
      <c r="AX33" s="540"/>
      <c r="AY33" s="540"/>
      <c r="AZ33" s="540"/>
      <c r="BA33" s="540"/>
      <c r="BB33" s="287"/>
      <c r="BC33" s="287"/>
      <c r="BD33" s="540"/>
      <c r="BE33" s="540"/>
      <c r="BF33" s="540"/>
      <c r="BG33" s="540"/>
      <c r="BH33" s="540"/>
      <c r="BI33" s="540"/>
      <c r="BJ33" s="540"/>
      <c r="BK33" s="540"/>
      <c r="BL33" s="540"/>
      <c r="BM33" s="540"/>
      <c r="BN33" s="540"/>
      <c r="BO33" s="540"/>
      <c r="BP33" s="540"/>
      <c r="BQ33" s="540"/>
      <c r="BR33" s="540"/>
      <c r="BS33" s="540"/>
      <c r="BT33" s="540"/>
      <c r="BU33" s="540"/>
      <c r="BV33" s="540"/>
      <c r="BW33" s="540"/>
      <c r="BX33" s="540"/>
      <c r="BY33" s="540"/>
      <c r="BZ33" s="540"/>
      <c r="CA33" s="540"/>
      <c r="CB33" s="540"/>
      <c r="CC33" s="540"/>
      <c r="CD33" s="540"/>
      <c r="CE33" s="540"/>
      <c r="CF33" s="540"/>
      <c r="CG33" s="540"/>
      <c r="CH33" s="287"/>
      <c r="CI33" s="287"/>
      <c r="CJ33" s="287"/>
      <c r="CK33" s="540"/>
      <c r="CL33" s="540"/>
      <c r="CM33" s="540"/>
      <c r="CN33" s="540"/>
      <c r="CO33" s="540"/>
      <c r="CP33" s="540"/>
      <c r="CQ33" s="540"/>
      <c r="CR33" s="540"/>
      <c r="CS33" s="540"/>
      <c r="CT33" s="540"/>
      <c r="CU33" s="540"/>
      <c r="CV33" s="540"/>
      <c r="CW33" s="540"/>
      <c r="CX33" s="540"/>
      <c r="CY33" s="540"/>
      <c r="CZ33" s="540"/>
      <c r="DA33" s="540"/>
      <c r="DB33" s="540"/>
      <c r="DC33" s="540"/>
      <c r="DD33" s="540"/>
      <c r="DE33" s="540"/>
      <c r="DF33" s="540"/>
      <c r="DG33" s="540"/>
      <c r="DH33" s="540"/>
      <c r="DI33" s="540"/>
      <c r="DJ33" s="540"/>
      <c r="DK33" s="540"/>
      <c r="DL33" s="540"/>
      <c r="DM33" s="540"/>
      <c r="DN33" s="540"/>
      <c r="DO33" s="540"/>
      <c r="DP33" s="287"/>
      <c r="DQ33" s="287"/>
      <c r="DR33" s="540"/>
      <c r="DS33" s="809" t="str">
        <f>E2&amp;" "&amp;"mahallesinde/kurumunda/okulunda "&amp;I3&amp;" "&amp;"branşında ücretli usta öğretici olarak görev yapmaktayım."</f>
        <v>…………………………………………………………………………………………………………………………. mahallesinde/kurumunda/okulunda  branşında ücretli usta öğretici olarak görev yapmaktayım.</v>
      </c>
      <c r="DT33" s="809"/>
      <c r="DU33" s="809"/>
      <c r="DV33" s="809"/>
      <c r="DW33" s="809"/>
      <c r="DX33" s="809"/>
      <c r="DY33" s="809"/>
      <c r="DZ33" s="809"/>
      <c r="EA33" s="809"/>
      <c r="EB33" s="809"/>
      <c r="EC33" s="809"/>
      <c r="ED33" s="809"/>
      <c r="EE33" s="809"/>
      <c r="EF33" s="809"/>
      <c r="EG33" s="809"/>
      <c r="EH33" s="809"/>
      <c r="EI33" s="809"/>
      <c r="EJ33" s="809"/>
      <c r="EK33" s="809"/>
      <c r="EL33" s="809"/>
      <c r="EM33" s="809"/>
      <c r="EN33" s="809"/>
      <c r="EO33" s="809"/>
      <c r="EP33" s="809"/>
      <c r="EQ33" s="809"/>
      <c r="ER33" s="809"/>
      <c r="ES33" s="809"/>
      <c r="ET33" s="809"/>
      <c r="EU33" s="809"/>
      <c r="EV33" s="809"/>
      <c r="EW33" s="809"/>
      <c r="EX33" s="809"/>
      <c r="EY33" s="809"/>
      <c r="EZ33" s="809"/>
      <c r="FA33" s="809"/>
      <c r="FB33" s="809"/>
      <c r="FI33" s="294"/>
      <c r="FK33" s="295"/>
      <c r="FL33" s="295"/>
      <c r="FM33" s="296"/>
    </row>
    <row r="34" spans="3:169" s="12" customFormat="1" ht="17.25" customHeight="1" x14ac:dyDescent="0.25">
      <c r="W34" s="287"/>
      <c r="X34" s="540"/>
      <c r="Y34" s="540"/>
      <c r="Z34" s="540"/>
      <c r="AA34" s="540"/>
      <c r="AB34" s="540"/>
      <c r="AC34" s="540"/>
      <c r="AD34" s="540"/>
      <c r="AE34" s="540"/>
      <c r="AF34" s="540"/>
      <c r="AG34" s="540"/>
      <c r="AH34" s="540"/>
      <c r="AI34" s="540"/>
      <c r="AJ34" s="540"/>
      <c r="AK34" s="540"/>
      <c r="AL34" s="540"/>
      <c r="AM34" s="540"/>
      <c r="AN34" s="540"/>
      <c r="AO34" s="540"/>
      <c r="AP34" s="540"/>
      <c r="AQ34" s="540"/>
      <c r="AR34" s="540"/>
      <c r="AS34" s="540"/>
      <c r="AT34" s="540"/>
      <c r="AU34" s="540"/>
      <c r="AV34" s="540"/>
      <c r="AW34" s="540"/>
      <c r="AX34" s="540"/>
      <c r="AY34" s="540"/>
      <c r="AZ34" s="540"/>
      <c r="BA34" s="540"/>
      <c r="BB34" s="287"/>
      <c r="BC34" s="287"/>
      <c r="BD34" s="540"/>
      <c r="BE34" s="540"/>
      <c r="BF34" s="540"/>
      <c r="BG34" s="540"/>
      <c r="BH34" s="540"/>
      <c r="BI34" s="540"/>
      <c r="BJ34" s="540"/>
      <c r="BK34" s="540"/>
      <c r="BL34" s="540"/>
      <c r="BM34" s="540"/>
      <c r="BN34" s="540"/>
      <c r="BO34" s="540"/>
      <c r="BP34" s="540"/>
      <c r="BQ34" s="540"/>
      <c r="BR34" s="540"/>
      <c r="BS34" s="540"/>
      <c r="BT34" s="540"/>
      <c r="BU34" s="540"/>
      <c r="BV34" s="540"/>
      <c r="BW34" s="540"/>
      <c r="BX34" s="540"/>
      <c r="BY34" s="540"/>
      <c r="BZ34" s="540"/>
      <c r="CA34" s="540"/>
      <c r="CB34" s="540"/>
      <c r="CC34" s="540"/>
      <c r="CD34" s="540"/>
      <c r="CE34" s="540"/>
      <c r="CF34" s="540"/>
      <c r="CG34" s="540"/>
      <c r="CH34" s="287"/>
      <c r="CI34" s="287"/>
      <c r="CJ34" s="287"/>
      <c r="CK34" s="540"/>
      <c r="CL34" s="540"/>
      <c r="CM34" s="540"/>
      <c r="CN34" s="540"/>
      <c r="CO34" s="540"/>
      <c r="CP34" s="540"/>
      <c r="CQ34" s="540"/>
      <c r="CR34" s="540"/>
      <c r="CS34" s="540"/>
      <c r="CT34" s="540"/>
      <c r="CU34" s="540"/>
      <c r="CV34" s="540"/>
      <c r="CW34" s="540"/>
      <c r="CX34" s="540"/>
      <c r="CY34" s="540"/>
      <c r="CZ34" s="540"/>
      <c r="DA34" s="540"/>
      <c r="DB34" s="540"/>
      <c r="DC34" s="540"/>
      <c r="DD34" s="540"/>
      <c r="DE34" s="540"/>
      <c r="DF34" s="540"/>
      <c r="DG34" s="540"/>
      <c r="DH34" s="540"/>
      <c r="DI34" s="540"/>
      <c r="DJ34" s="540"/>
      <c r="DK34" s="540"/>
      <c r="DL34" s="540"/>
      <c r="DM34" s="540"/>
      <c r="DN34" s="540"/>
      <c r="DO34" s="540"/>
      <c r="DP34" s="287"/>
      <c r="DQ34" s="287"/>
      <c r="DR34" s="540"/>
      <c r="DS34" s="809" t="str">
        <f>G3&amp;" "&amp;" yılı "&amp;AY&amp;" ayına ait girdiğim dersleri gösterir puantaj cetveli yukarıya çıkarılmıştır."</f>
        <v>2020  yılı OCAK ayına ait girdiğim dersleri gösterir puantaj cetveli yukarıya çıkarılmıştır.</v>
      </c>
      <c r="DT34" s="809"/>
      <c r="DU34" s="809"/>
      <c r="DV34" s="809"/>
      <c r="DW34" s="809"/>
      <c r="DX34" s="809"/>
      <c r="DY34" s="809"/>
      <c r="DZ34" s="809"/>
      <c r="EA34" s="809"/>
      <c r="EB34" s="809"/>
      <c r="EC34" s="809"/>
      <c r="ED34" s="809"/>
      <c r="EE34" s="809"/>
      <c r="EF34" s="809"/>
      <c r="EG34" s="809"/>
      <c r="EH34" s="809"/>
      <c r="EI34" s="809"/>
      <c r="EJ34" s="809"/>
      <c r="EK34" s="809"/>
      <c r="EL34" s="809"/>
      <c r="EM34" s="809"/>
      <c r="EN34" s="809"/>
      <c r="EO34" s="809"/>
      <c r="EP34" s="809"/>
      <c r="EQ34" s="809"/>
      <c r="ER34" s="809"/>
      <c r="ES34" s="809"/>
      <c r="ET34" s="809"/>
      <c r="EU34" s="809"/>
      <c r="EV34" s="809"/>
      <c r="EW34" s="809"/>
      <c r="EX34" s="809"/>
      <c r="EY34" s="809"/>
      <c r="EZ34" s="809"/>
      <c r="FA34" s="809"/>
      <c r="FB34" s="809"/>
      <c r="FI34" s="294"/>
      <c r="FK34" s="295"/>
      <c r="FL34" s="295"/>
      <c r="FM34" s="296"/>
    </row>
    <row r="35" spans="3:169" s="12" customFormat="1" ht="17.25" customHeight="1" x14ac:dyDescent="0.25">
      <c r="G35" s="524"/>
      <c r="H35" s="524"/>
      <c r="I35" s="289"/>
      <c r="J35" s="290"/>
      <c r="K35" s="289"/>
      <c r="L35" s="290"/>
      <c r="M35" s="289"/>
      <c r="N35" s="290"/>
      <c r="O35" s="289"/>
      <c r="P35" s="290"/>
      <c r="Q35" s="289"/>
      <c r="R35" s="290"/>
      <c r="S35" s="289"/>
      <c r="T35" s="290"/>
      <c r="U35" s="289"/>
      <c r="V35" s="290"/>
      <c r="W35" s="287"/>
      <c r="X35" s="540"/>
      <c r="Y35" s="540"/>
      <c r="Z35" s="540"/>
      <c r="AA35" s="540"/>
      <c r="AB35" s="540"/>
      <c r="AC35" s="540"/>
      <c r="AD35" s="540"/>
      <c r="AE35" s="540"/>
      <c r="AF35" s="540"/>
      <c r="AG35" s="540"/>
      <c r="AH35" s="540"/>
      <c r="AI35" s="540"/>
      <c r="AJ35" s="540"/>
      <c r="AK35" s="540"/>
      <c r="AL35" s="540"/>
      <c r="AM35" s="540"/>
      <c r="AN35" s="540"/>
      <c r="AO35" s="540"/>
      <c r="AP35" s="540"/>
      <c r="AQ35" s="540"/>
      <c r="AR35" s="540"/>
      <c r="AS35" s="540"/>
      <c r="AT35" s="540"/>
      <c r="AU35" s="540"/>
      <c r="AV35" s="540"/>
      <c r="AW35" s="540"/>
      <c r="AX35" s="540"/>
      <c r="AY35" s="540"/>
      <c r="AZ35" s="540"/>
      <c r="BA35" s="540"/>
      <c r="BB35" s="287"/>
      <c r="BC35" s="287"/>
      <c r="BD35" s="540"/>
      <c r="BE35" s="540"/>
      <c r="BF35" s="540"/>
      <c r="BG35" s="540"/>
      <c r="BH35" s="540"/>
      <c r="BI35" s="540"/>
      <c r="BJ35" s="540"/>
      <c r="BK35" s="540"/>
      <c r="BL35" s="540"/>
      <c r="BM35" s="540"/>
      <c r="BN35" s="540"/>
      <c r="BO35" s="540"/>
      <c r="BP35" s="540"/>
      <c r="BQ35" s="540"/>
      <c r="BR35" s="540"/>
      <c r="BS35" s="540"/>
      <c r="BT35" s="540"/>
      <c r="BU35" s="540"/>
      <c r="BV35" s="540"/>
      <c r="BW35" s="540"/>
      <c r="BX35" s="540"/>
      <c r="BY35" s="540"/>
      <c r="BZ35" s="540"/>
      <c r="CA35" s="540"/>
      <c r="CB35" s="540"/>
      <c r="CC35" s="540"/>
      <c r="CD35" s="540"/>
      <c r="CE35" s="540"/>
      <c r="CF35" s="540"/>
      <c r="CG35" s="540"/>
      <c r="CH35" s="287"/>
      <c r="CI35" s="287"/>
      <c r="CJ35" s="287"/>
      <c r="CK35" s="540"/>
      <c r="CL35" s="540"/>
      <c r="CM35" s="540"/>
      <c r="CN35" s="540"/>
      <c r="CO35" s="540"/>
      <c r="CP35" s="540"/>
      <c r="CQ35" s="540"/>
      <c r="CR35" s="540"/>
      <c r="CS35" s="540"/>
      <c r="CT35" s="540"/>
      <c r="CU35" s="540"/>
      <c r="CV35" s="540"/>
      <c r="CW35" s="540"/>
      <c r="CX35" s="540"/>
      <c r="CY35" s="540"/>
      <c r="CZ35" s="540"/>
      <c r="DA35" s="540"/>
      <c r="DB35" s="540"/>
      <c r="DC35" s="540"/>
      <c r="DD35" s="540"/>
      <c r="DE35" s="540"/>
      <c r="DF35" s="540"/>
      <c r="DG35" s="540"/>
      <c r="DH35" s="540"/>
      <c r="DI35" s="540"/>
      <c r="DJ35" s="540"/>
      <c r="DK35" s="540"/>
      <c r="DL35" s="540"/>
      <c r="DM35" s="540"/>
      <c r="DN35" s="540"/>
      <c r="DO35" s="540"/>
      <c r="DP35" s="287"/>
      <c r="DQ35" s="287"/>
      <c r="DR35" s="540"/>
      <c r="DS35" s="810" t="s">
        <v>72</v>
      </c>
      <c r="DT35" s="810"/>
      <c r="DU35" s="810"/>
      <c r="DV35" s="810"/>
      <c r="DW35" s="810"/>
      <c r="DX35" s="810"/>
      <c r="DY35" s="835">
        <f ca="1">TODAY()</f>
        <v>44117</v>
      </c>
      <c r="DZ35" s="836"/>
      <c r="EA35" s="836"/>
      <c r="EB35" s="836"/>
      <c r="EC35" s="836"/>
      <c r="ED35" s="836"/>
      <c r="EE35" s="836"/>
      <c r="EF35" s="545"/>
      <c r="EG35" s="545"/>
      <c r="EH35" s="545"/>
      <c r="EI35" s="545"/>
      <c r="EJ35" s="545"/>
      <c r="EK35" s="545"/>
      <c r="EL35" s="545"/>
      <c r="EM35" s="545"/>
      <c r="EN35" s="545"/>
      <c r="EO35" s="545"/>
      <c r="EP35" s="545"/>
      <c r="EQ35" s="545"/>
      <c r="ER35" s="545"/>
      <c r="ES35" s="545"/>
      <c r="ET35" s="545"/>
      <c r="EU35" s="545"/>
      <c r="EV35" s="545"/>
      <c r="EW35" s="545"/>
      <c r="EX35" s="545"/>
      <c r="EY35" s="545"/>
      <c r="EZ35" s="545"/>
      <c r="FA35" s="545"/>
      <c r="FB35" s="545"/>
      <c r="FI35" s="294"/>
      <c r="FK35" s="295"/>
      <c r="FL35" s="295"/>
      <c r="FM35" s="296"/>
    </row>
    <row r="36" spans="3:169" s="374" customFormat="1" ht="13.5" customHeight="1" x14ac:dyDescent="0.2">
      <c r="C36" s="367"/>
      <c r="D36" s="368"/>
      <c r="E36" s="369"/>
      <c r="F36" s="370"/>
      <c r="G36" s="370"/>
      <c r="H36" s="369"/>
      <c r="I36" s="371"/>
      <c r="J36" s="372"/>
      <c r="K36" s="371"/>
      <c r="L36" s="372"/>
      <c r="M36" s="371"/>
      <c r="N36" s="372"/>
      <c r="O36" s="371"/>
      <c r="P36" s="372"/>
      <c r="Q36" s="371"/>
      <c r="R36" s="372"/>
      <c r="S36" s="371"/>
      <c r="T36" s="372"/>
      <c r="U36" s="371"/>
      <c r="V36" s="372"/>
      <c r="W36" s="368"/>
      <c r="X36" s="369"/>
      <c r="Y36" s="369"/>
      <c r="Z36" s="369"/>
      <c r="AA36" s="369"/>
      <c r="AB36" s="369"/>
      <c r="AC36" s="369"/>
      <c r="AD36" s="369"/>
      <c r="AE36" s="369"/>
      <c r="AF36" s="369"/>
      <c r="AG36" s="369"/>
      <c r="AH36" s="369"/>
      <c r="AI36" s="369"/>
      <c r="AJ36" s="369"/>
      <c r="AK36" s="369"/>
      <c r="AL36" s="369"/>
      <c r="AM36" s="369"/>
      <c r="AN36" s="369"/>
      <c r="AO36" s="369"/>
      <c r="AP36" s="369"/>
      <c r="AQ36" s="369"/>
      <c r="AR36" s="369"/>
      <c r="AS36" s="369"/>
      <c r="AT36" s="369"/>
      <c r="AU36" s="369"/>
      <c r="AV36" s="369"/>
      <c r="AW36" s="369"/>
      <c r="AX36" s="369"/>
      <c r="AY36" s="369"/>
      <c r="AZ36" s="369"/>
      <c r="BA36" s="369"/>
      <c r="BB36" s="368"/>
      <c r="BC36" s="368"/>
      <c r="BD36" s="369"/>
      <c r="BE36" s="369"/>
      <c r="BF36" s="369"/>
      <c r="BG36" s="369"/>
      <c r="BH36" s="369"/>
      <c r="BI36" s="369"/>
      <c r="BJ36" s="369"/>
      <c r="BK36" s="369"/>
      <c r="BL36" s="369"/>
      <c r="BM36" s="369"/>
      <c r="BN36" s="369"/>
      <c r="BO36" s="369"/>
      <c r="BP36" s="369"/>
      <c r="BQ36" s="369"/>
      <c r="BR36" s="369"/>
      <c r="BS36" s="369"/>
      <c r="BT36" s="369"/>
      <c r="BU36" s="369"/>
      <c r="BV36" s="369"/>
      <c r="BW36" s="369"/>
      <c r="BX36" s="369"/>
      <c r="BY36" s="369"/>
      <c r="BZ36" s="369"/>
      <c r="CA36" s="369"/>
      <c r="CB36" s="369"/>
      <c r="CC36" s="369"/>
      <c r="CD36" s="369"/>
      <c r="CE36" s="369"/>
      <c r="CF36" s="369"/>
      <c r="CG36" s="369"/>
      <c r="CH36" s="368"/>
      <c r="CI36" s="368"/>
      <c r="CJ36" s="368"/>
      <c r="CK36" s="369"/>
      <c r="CL36" s="369"/>
      <c r="CM36" s="369"/>
      <c r="CN36" s="369"/>
      <c r="CO36" s="369"/>
      <c r="CP36" s="369"/>
      <c r="CQ36" s="369"/>
      <c r="CR36" s="369"/>
      <c r="CS36" s="369"/>
      <c r="CT36" s="369"/>
      <c r="CU36" s="369"/>
      <c r="CV36" s="369"/>
      <c r="CW36" s="369"/>
      <c r="CX36" s="369"/>
      <c r="CY36" s="369"/>
      <c r="CZ36" s="369"/>
      <c r="DA36" s="369"/>
      <c r="DB36" s="369"/>
      <c r="DC36" s="369"/>
      <c r="DD36" s="369"/>
      <c r="DE36" s="369"/>
      <c r="DF36" s="369"/>
      <c r="DG36" s="369"/>
      <c r="DH36" s="369"/>
      <c r="DI36" s="369"/>
      <c r="DJ36" s="369"/>
      <c r="DK36" s="369"/>
      <c r="DL36" s="369"/>
      <c r="DM36" s="369"/>
      <c r="DN36" s="369"/>
      <c r="DO36" s="369"/>
      <c r="DP36" s="368"/>
      <c r="DQ36" s="368"/>
      <c r="DR36" s="369"/>
      <c r="DS36" s="807" t="s">
        <v>74</v>
      </c>
      <c r="DT36" s="807"/>
      <c r="DU36" s="807"/>
      <c r="DV36" s="807"/>
      <c r="DW36" s="807"/>
      <c r="DX36" s="807"/>
      <c r="DY36" s="807"/>
      <c r="DZ36" s="807"/>
      <c r="EA36" s="807"/>
      <c r="EB36" s="807"/>
      <c r="EC36" s="807"/>
      <c r="ED36" s="807"/>
      <c r="EE36" s="544"/>
      <c r="EF36" s="544"/>
      <c r="EG36" s="544"/>
      <c r="EH36" s="544"/>
      <c r="EI36" s="544"/>
      <c r="EJ36" s="544"/>
      <c r="EK36" s="544"/>
      <c r="EL36" s="544"/>
      <c r="EM36" s="544"/>
      <c r="EN36" s="544"/>
      <c r="EO36" s="544"/>
      <c r="EP36" s="543"/>
      <c r="EQ36" s="543"/>
      <c r="ER36" s="543"/>
      <c r="ES36" s="543"/>
      <c r="ET36" s="543"/>
      <c r="EU36" s="543"/>
      <c r="EV36" s="543"/>
      <c r="EW36" s="543"/>
      <c r="EX36" s="543"/>
      <c r="EY36" s="371"/>
      <c r="EZ36" s="372"/>
      <c r="FA36" s="373"/>
      <c r="FB36" s="368"/>
      <c r="FI36" s="375"/>
      <c r="FK36" s="372"/>
      <c r="FL36" s="372"/>
      <c r="FM36" s="367"/>
    </row>
    <row r="37" spans="3:169" s="374" customFormat="1" ht="13.5" customHeight="1" x14ac:dyDescent="0.2">
      <c r="C37" s="367"/>
      <c r="D37" s="368"/>
      <c r="E37" s="369"/>
      <c r="F37" s="370"/>
      <c r="G37" s="370"/>
      <c r="H37" s="369"/>
      <c r="I37" s="371"/>
      <c r="J37" s="372"/>
      <c r="K37" s="371"/>
      <c r="L37" s="372"/>
      <c r="M37" s="371"/>
      <c r="N37" s="372"/>
      <c r="O37" s="371"/>
      <c r="P37" s="372"/>
      <c r="Q37" s="371"/>
      <c r="R37" s="372"/>
      <c r="S37" s="371"/>
      <c r="T37" s="372"/>
      <c r="U37" s="371"/>
      <c r="V37" s="372"/>
      <c r="W37" s="368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  <c r="AS37" s="369"/>
      <c r="AT37" s="369"/>
      <c r="AU37" s="369"/>
      <c r="AV37" s="369"/>
      <c r="AW37" s="369"/>
      <c r="AX37" s="369"/>
      <c r="AY37" s="369"/>
      <c r="AZ37" s="369"/>
      <c r="BA37" s="369"/>
      <c r="BB37" s="368"/>
      <c r="BC37" s="368"/>
      <c r="BD37" s="369"/>
      <c r="BE37" s="369"/>
      <c r="BF37" s="369"/>
      <c r="BG37" s="369"/>
      <c r="BH37" s="369"/>
      <c r="BI37" s="369"/>
      <c r="BJ37" s="369"/>
      <c r="BK37" s="369"/>
      <c r="BL37" s="369"/>
      <c r="BM37" s="369"/>
      <c r="BN37" s="369"/>
      <c r="BO37" s="369"/>
      <c r="BP37" s="369"/>
      <c r="BQ37" s="369"/>
      <c r="BR37" s="369"/>
      <c r="BS37" s="369"/>
      <c r="BT37" s="369"/>
      <c r="BU37" s="369"/>
      <c r="BV37" s="369"/>
      <c r="BW37" s="369"/>
      <c r="BX37" s="369"/>
      <c r="BY37" s="369"/>
      <c r="BZ37" s="369"/>
      <c r="CA37" s="369"/>
      <c r="CB37" s="369"/>
      <c r="CC37" s="369"/>
      <c r="CD37" s="369"/>
      <c r="CE37" s="369"/>
      <c r="CF37" s="369"/>
      <c r="CG37" s="369"/>
      <c r="CH37" s="368"/>
      <c r="CI37" s="368"/>
      <c r="CJ37" s="368"/>
      <c r="CK37" s="369"/>
      <c r="CL37" s="369"/>
      <c r="CM37" s="369"/>
      <c r="CN37" s="369"/>
      <c r="CO37" s="369"/>
      <c r="CP37" s="369"/>
      <c r="CQ37" s="369"/>
      <c r="CR37" s="369"/>
      <c r="CS37" s="369"/>
      <c r="CT37" s="369"/>
      <c r="CU37" s="369"/>
      <c r="CV37" s="369"/>
      <c r="CW37" s="369"/>
      <c r="CX37" s="369"/>
      <c r="CY37" s="369"/>
      <c r="CZ37" s="369"/>
      <c r="DA37" s="369"/>
      <c r="DB37" s="369"/>
      <c r="DC37" s="369"/>
      <c r="DD37" s="369"/>
      <c r="DE37" s="369"/>
      <c r="DF37" s="369"/>
      <c r="DG37" s="369"/>
      <c r="DH37" s="369"/>
      <c r="DI37" s="369"/>
      <c r="DJ37" s="369"/>
      <c r="DK37" s="369"/>
      <c r="DL37" s="369"/>
      <c r="DM37" s="369"/>
      <c r="DN37" s="369"/>
      <c r="DO37" s="369"/>
      <c r="DP37" s="368"/>
      <c r="DQ37" s="368"/>
      <c r="DR37" s="369"/>
      <c r="DS37" s="807" t="s">
        <v>75</v>
      </c>
      <c r="DT37" s="807"/>
      <c r="DU37" s="807"/>
      <c r="DV37" s="807"/>
      <c r="DW37" s="807"/>
      <c r="DX37" s="807"/>
      <c r="DY37" s="807"/>
      <c r="DZ37" s="807"/>
      <c r="EA37" s="807"/>
      <c r="EB37" s="807"/>
      <c r="EC37" s="807"/>
      <c r="ED37" s="807"/>
      <c r="EE37" s="807"/>
      <c r="EF37" s="807"/>
      <c r="EG37" s="808" t="s">
        <v>76</v>
      </c>
      <c r="EH37" s="808"/>
      <c r="EI37" s="808"/>
      <c r="EJ37" s="808"/>
      <c r="EK37" s="808"/>
      <c r="EL37" s="808"/>
      <c r="EM37" s="808"/>
      <c r="EN37" s="808"/>
      <c r="EO37" s="808"/>
      <c r="EP37" s="543"/>
      <c r="EQ37" s="543"/>
      <c r="ER37" s="543"/>
      <c r="ES37" s="543"/>
      <c r="ET37" s="543"/>
      <c r="EV37" s="376"/>
      <c r="EW37" s="808" t="s">
        <v>80</v>
      </c>
      <c r="EX37" s="808"/>
      <c r="EY37" s="808"/>
      <c r="EZ37" s="808"/>
      <c r="FA37" s="808"/>
      <c r="FB37" s="808"/>
      <c r="FC37" s="376"/>
      <c r="FI37" s="375"/>
      <c r="FK37" s="372"/>
      <c r="FL37" s="372"/>
      <c r="FM37" s="367"/>
    </row>
    <row r="38" spans="3:169" s="12" customFormat="1" ht="17.25" customHeight="1" x14ac:dyDescent="0.25">
      <c r="C38" s="286"/>
      <c r="D38" s="287"/>
      <c r="E38" s="540"/>
      <c r="F38" s="288"/>
      <c r="G38" s="288"/>
      <c r="H38" s="540"/>
      <c r="I38" s="289"/>
      <c r="J38" s="290"/>
      <c r="K38" s="289"/>
      <c r="L38" s="290"/>
      <c r="M38" s="289"/>
      <c r="N38" s="290"/>
      <c r="O38" s="289"/>
      <c r="P38" s="290"/>
      <c r="Q38" s="289"/>
      <c r="R38" s="290"/>
      <c r="S38" s="289"/>
      <c r="T38" s="290"/>
      <c r="U38" s="289"/>
      <c r="V38" s="290"/>
      <c r="W38" s="287"/>
      <c r="X38" s="540"/>
      <c r="Y38" s="540"/>
      <c r="Z38" s="540"/>
      <c r="AA38" s="540"/>
      <c r="AB38" s="540"/>
      <c r="AC38" s="540"/>
      <c r="AD38" s="540"/>
      <c r="AE38" s="540"/>
      <c r="AF38" s="540"/>
      <c r="AG38" s="540"/>
      <c r="AH38" s="540"/>
      <c r="AI38" s="540"/>
      <c r="AJ38" s="540"/>
      <c r="AK38" s="540"/>
      <c r="AL38" s="540"/>
      <c r="AM38" s="540"/>
      <c r="AN38" s="540"/>
      <c r="AO38" s="540"/>
      <c r="AP38" s="540"/>
      <c r="AQ38" s="540"/>
      <c r="AR38" s="540"/>
      <c r="AS38" s="540"/>
      <c r="AT38" s="540"/>
      <c r="AU38" s="540"/>
      <c r="AV38" s="540"/>
      <c r="AW38" s="540"/>
      <c r="AX38" s="540"/>
      <c r="AY38" s="540"/>
      <c r="AZ38" s="540"/>
      <c r="BA38" s="540"/>
      <c r="BB38" s="287"/>
      <c r="BC38" s="287"/>
      <c r="BD38" s="540"/>
      <c r="BE38" s="540"/>
      <c r="BF38" s="540"/>
      <c r="BG38" s="540"/>
      <c r="BH38" s="540"/>
      <c r="BI38" s="540"/>
      <c r="BJ38" s="540"/>
      <c r="BK38" s="540"/>
      <c r="BL38" s="540"/>
      <c r="BM38" s="540"/>
      <c r="BN38" s="540"/>
      <c r="BO38" s="540"/>
      <c r="BP38" s="540"/>
      <c r="BQ38" s="540"/>
      <c r="BR38" s="540"/>
      <c r="BS38" s="540"/>
      <c r="BT38" s="540"/>
      <c r="BU38" s="540"/>
      <c r="BV38" s="540"/>
      <c r="BW38" s="540"/>
      <c r="BX38" s="540"/>
      <c r="BY38" s="540"/>
      <c r="BZ38" s="540"/>
      <c r="CA38" s="540"/>
      <c r="CB38" s="540"/>
      <c r="CC38" s="540"/>
      <c r="CD38" s="540"/>
      <c r="CE38" s="540"/>
      <c r="CF38" s="540"/>
      <c r="CG38" s="540"/>
      <c r="CH38" s="287"/>
      <c r="CI38" s="287"/>
      <c r="CJ38" s="287"/>
      <c r="CK38" s="540"/>
      <c r="CL38" s="540"/>
      <c r="CM38" s="540"/>
      <c r="CN38" s="540"/>
      <c r="CO38" s="540"/>
      <c r="CP38" s="540"/>
      <c r="CQ38" s="540"/>
      <c r="CR38" s="540"/>
      <c r="CS38" s="540"/>
      <c r="CT38" s="540"/>
      <c r="CU38" s="540"/>
      <c r="CV38" s="540"/>
      <c r="CW38" s="540"/>
      <c r="CX38" s="540"/>
      <c r="CY38" s="540"/>
      <c r="CZ38" s="540"/>
      <c r="DA38" s="540"/>
      <c r="DB38" s="540"/>
      <c r="DC38" s="540"/>
      <c r="DD38" s="540"/>
      <c r="DE38" s="540"/>
      <c r="DF38" s="540"/>
      <c r="DG38" s="540"/>
      <c r="DH38" s="540"/>
      <c r="DI38" s="540"/>
      <c r="DJ38" s="540"/>
      <c r="DK38" s="540"/>
      <c r="DL38" s="540"/>
      <c r="DM38" s="540"/>
      <c r="DN38" s="540"/>
      <c r="DO38" s="540"/>
      <c r="DP38" s="287"/>
      <c r="DQ38" s="287"/>
      <c r="DR38" s="540"/>
      <c r="DS38" s="540"/>
      <c r="DT38" s="541"/>
      <c r="DU38" s="541"/>
      <c r="DV38" s="541"/>
      <c r="DW38" s="541"/>
      <c r="DX38" s="541"/>
      <c r="DY38" s="541"/>
      <c r="DZ38" s="541"/>
      <c r="EA38" s="541"/>
      <c r="EB38" s="803" t="s">
        <v>77</v>
      </c>
      <c r="EC38" s="803"/>
      <c r="ED38" s="803"/>
      <c r="EE38" s="803"/>
      <c r="EF38" s="803"/>
      <c r="EG38" s="805">
        <f>D12</f>
        <v>0</v>
      </c>
      <c r="EH38" s="805"/>
      <c r="EI38" s="805"/>
      <c r="EJ38" s="805"/>
      <c r="EK38" s="805"/>
      <c r="EL38" s="805"/>
      <c r="EM38" s="805"/>
      <c r="EN38" s="805"/>
      <c r="EO38" s="805"/>
      <c r="EP38" s="541"/>
      <c r="EQ38" s="541"/>
      <c r="ER38" s="802" t="s">
        <v>77</v>
      </c>
      <c r="ES38" s="802"/>
      <c r="ET38" s="802"/>
      <c r="EU38" s="802"/>
      <c r="EV38" s="802"/>
      <c r="EW38" s="805" t="s">
        <v>81</v>
      </c>
      <c r="EX38" s="805"/>
      <c r="EY38" s="805"/>
      <c r="EZ38" s="805"/>
      <c r="FA38" s="805"/>
      <c r="FB38" s="805"/>
      <c r="FC38" s="376"/>
      <c r="FI38" s="294"/>
      <c r="FK38" s="295"/>
      <c r="FL38" s="295"/>
      <c r="FM38" s="296"/>
    </row>
    <row r="39" spans="3:169" s="12" customFormat="1" ht="17.25" customHeight="1" x14ac:dyDescent="0.25">
      <c r="C39" s="286"/>
      <c r="D39" s="287"/>
      <c r="E39" s="540"/>
      <c r="F39" s="288"/>
      <c r="G39" s="288"/>
      <c r="H39" s="540"/>
      <c r="I39" s="289"/>
      <c r="J39" s="290"/>
      <c r="K39" s="289"/>
      <c r="L39" s="290"/>
      <c r="M39" s="289"/>
      <c r="N39" s="290"/>
      <c r="O39" s="289"/>
      <c r="P39" s="290"/>
      <c r="Q39" s="289"/>
      <c r="R39" s="290"/>
      <c r="S39" s="289"/>
      <c r="T39" s="290"/>
      <c r="U39" s="289"/>
      <c r="V39" s="290"/>
      <c r="W39" s="287"/>
      <c r="X39" s="540"/>
      <c r="Y39" s="540"/>
      <c r="Z39" s="540"/>
      <c r="AA39" s="540"/>
      <c r="AB39" s="540"/>
      <c r="AC39" s="540"/>
      <c r="AD39" s="540"/>
      <c r="AE39" s="540"/>
      <c r="AF39" s="540"/>
      <c r="AG39" s="540"/>
      <c r="AH39" s="540"/>
      <c r="AI39" s="540"/>
      <c r="AJ39" s="540"/>
      <c r="AK39" s="540"/>
      <c r="AL39" s="540"/>
      <c r="AM39" s="540"/>
      <c r="AN39" s="540"/>
      <c r="AO39" s="540"/>
      <c r="AP39" s="540"/>
      <c r="AQ39" s="540"/>
      <c r="AR39" s="540"/>
      <c r="AS39" s="540"/>
      <c r="AT39" s="540"/>
      <c r="AU39" s="540"/>
      <c r="AV39" s="540"/>
      <c r="AW39" s="540"/>
      <c r="AX39" s="540"/>
      <c r="AY39" s="540"/>
      <c r="AZ39" s="540"/>
      <c r="BA39" s="540"/>
      <c r="BB39" s="287"/>
      <c r="BC39" s="287"/>
      <c r="BD39" s="540"/>
      <c r="BE39" s="540"/>
      <c r="BF39" s="540"/>
      <c r="BG39" s="540"/>
      <c r="BH39" s="540"/>
      <c r="BI39" s="540"/>
      <c r="BJ39" s="540"/>
      <c r="BK39" s="540"/>
      <c r="BL39" s="540"/>
      <c r="BM39" s="540"/>
      <c r="BN39" s="540"/>
      <c r="BO39" s="540"/>
      <c r="BP39" s="540"/>
      <c r="BQ39" s="540"/>
      <c r="BR39" s="540"/>
      <c r="BS39" s="540"/>
      <c r="BT39" s="540"/>
      <c r="BU39" s="540"/>
      <c r="BV39" s="540"/>
      <c r="BW39" s="540"/>
      <c r="BX39" s="540"/>
      <c r="BY39" s="540"/>
      <c r="BZ39" s="540"/>
      <c r="CA39" s="540"/>
      <c r="CB39" s="540"/>
      <c r="CC39" s="540"/>
      <c r="CD39" s="540"/>
      <c r="CE39" s="540"/>
      <c r="CF39" s="540"/>
      <c r="CG39" s="540"/>
      <c r="CH39" s="287"/>
      <c r="CI39" s="287"/>
      <c r="CJ39" s="287"/>
      <c r="CK39" s="540"/>
      <c r="CL39" s="540"/>
      <c r="CM39" s="540"/>
      <c r="CN39" s="540"/>
      <c r="CO39" s="540"/>
      <c r="CP39" s="540"/>
      <c r="CQ39" s="540"/>
      <c r="CR39" s="540"/>
      <c r="CS39" s="540"/>
      <c r="CT39" s="540"/>
      <c r="CU39" s="540"/>
      <c r="CV39" s="540"/>
      <c r="CW39" s="540"/>
      <c r="CX39" s="540"/>
      <c r="CY39" s="540"/>
      <c r="CZ39" s="540"/>
      <c r="DA39" s="540"/>
      <c r="DB39" s="540"/>
      <c r="DC39" s="540"/>
      <c r="DD39" s="540"/>
      <c r="DE39" s="540"/>
      <c r="DF39" s="540"/>
      <c r="DG39" s="540"/>
      <c r="DH39" s="540"/>
      <c r="DI39" s="540"/>
      <c r="DJ39" s="540"/>
      <c r="DK39" s="540"/>
      <c r="DL39" s="540"/>
      <c r="DM39" s="540"/>
      <c r="DN39" s="540"/>
      <c r="DO39" s="540"/>
      <c r="DP39" s="287"/>
      <c r="DQ39" s="287"/>
      <c r="DR39" s="540"/>
      <c r="DS39" s="540"/>
      <c r="DT39" s="541"/>
      <c r="DU39" s="541"/>
      <c r="DV39" s="541"/>
      <c r="DW39" s="541"/>
      <c r="DX39" s="541"/>
      <c r="DY39" s="541"/>
      <c r="DZ39" s="541"/>
      <c r="EA39" s="541"/>
      <c r="EB39" s="803" t="s">
        <v>78</v>
      </c>
      <c r="EC39" s="803"/>
      <c r="ED39" s="803"/>
      <c r="EE39" s="803"/>
      <c r="EF39" s="803"/>
      <c r="EG39" s="805" t="s">
        <v>79</v>
      </c>
      <c r="EH39" s="805"/>
      <c r="EI39" s="805"/>
      <c r="EJ39" s="805"/>
      <c r="EK39" s="805"/>
      <c r="EL39" s="805"/>
      <c r="EM39" s="805"/>
      <c r="EN39" s="805"/>
      <c r="EO39" s="805"/>
      <c r="EP39" s="541"/>
      <c r="EQ39" s="541"/>
      <c r="ER39" s="802" t="s">
        <v>78</v>
      </c>
      <c r="ES39" s="802"/>
      <c r="ET39" s="802"/>
      <c r="EU39" s="802"/>
      <c r="EV39" s="802"/>
      <c r="EW39" s="805" t="s">
        <v>81</v>
      </c>
      <c r="EX39" s="805"/>
      <c r="EY39" s="805"/>
      <c r="EZ39" s="805"/>
      <c r="FA39" s="805"/>
      <c r="FB39" s="805"/>
      <c r="FC39" s="376"/>
      <c r="FI39" s="294"/>
      <c r="FK39" s="295"/>
      <c r="FL39" s="295"/>
      <c r="FM39" s="296"/>
    </row>
    <row r="40" spans="3:169" s="12" customFormat="1" ht="6.75" customHeight="1" x14ac:dyDescent="0.25">
      <c r="C40" s="286"/>
      <c r="D40" s="287"/>
      <c r="E40" s="540"/>
      <c r="F40" s="288"/>
      <c r="G40" s="288"/>
      <c r="H40" s="540"/>
      <c r="I40" s="289"/>
      <c r="J40" s="290"/>
      <c r="K40" s="289"/>
      <c r="L40" s="290"/>
      <c r="M40" s="289"/>
      <c r="N40" s="290"/>
      <c r="O40" s="289"/>
      <c r="P40" s="290"/>
      <c r="Q40" s="289"/>
      <c r="R40" s="290"/>
      <c r="S40" s="289"/>
      <c r="T40" s="290"/>
      <c r="U40" s="289"/>
      <c r="V40" s="290"/>
      <c r="W40" s="287"/>
      <c r="X40" s="540"/>
      <c r="Y40" s="540"/>
      <c r="Z40" s="540"/>
      <c r="AA40" s="540"/>
      <c r="AB40" s="540"/>
      <c r="AC40" s="540"/>
      <c r="AD40" s="540"/>
      <c r="AE40" s="540"/>
      <c r="AF40" s="540"/>
      <c r="AG40" s="540"/>
      <c r="AH40" s="540"/>
      <c r="AI40" s="540"/>
      <c r="AJ40" s="540"/>
      <c r="AK40" s="540"/>
      <c r="AL40" s="540"/>
      <c r="AM40" s="540"/>
      <c r="AN40" s="540"/>
      <c r="AO40" s="540"/>
      <c r="AP40" s="540"/>
      <c r="AQ40" s="540"/>
      <c r="AR40" s="540"/>
      <c r="AS40" s="540"/>
      <c r="AT40" s="540"/>
      <c r="AU40" s="540"/>
      <c r="AV40" s="540"/>
      <c r="AW40" s="540"/>
      <c r="AX40" s="540"/>
      <c r="AY40" s="540"/>
      <c r="AZ40" s="540"/>
      <c r="BA40" s="540"/>
      <c r="BB40" s="287"/>
      <c r="BC40" s="287"/>
      <c r="BD40" s="540"/>
      <c r="BE40" s="540"/>
      <c r="BF40" s="540"/>
      <c r="BG40" s="540"/>
      <c r="BH40" s="540"/>
      <c r="BI40" s="540"/>
      <c r="BJ40" s="540"/>
      <c r="BK40" s="540"/>
      <c r="BL40" s="540"/>
      <c r="BM40" s="540"/>
      <c r="BN40" s="540"/>
      <c r="BO40" s="540"/>
      <c r="BP40" s="540"/>
      <c r="BQ40" s="540"/>
      <c r="BR40" s="540"/>
      <c r="BS40" s="540"/>
      <c r="BT40" s="540"/>
      <c r="BU40" s="540"/>
      <c r="BV40" s="540"/>
      <c r="BW40" s="540"/>
      <c r="BX40" s="540"/>
      <c r="BY40" s="540"/>
      <c r="BZ40" s="540"/>
      <c r="CA40" s="540"/>
      <c r="CB40" s="540"/>
      <c r="CC40" s="540"/>
      <c r="CD40" s="540"/>
      <c r="CE40" s="540"/>
      <c r="CF40" s="540"/>
      <c r="CG40" s="540"/>
      <c r="CH40" s="287"/>
      <c r="CI40" s="287"/>
      <c r="CJ40" s="287"/>
      <c r="CK40" s="540"/>
      <c r="CL40" s="540"/>
      <c r="CM40" s="540"/>
      <c r="CN40" s="540"/>
      <c r="CO40" s="540"/>
      <c r="CP40" s="540"/>
      <c r="CQ40" s="540"/>
      <c r="CR40" s="540"/>
      <c r="CS40" s="540"/>
      <c r="CT40" s="540"/>
      <c r="CU40" s="540"/>
      <c r="CV40" s="540"/>
      <c r="CW40" s="540"/>
      <c r="CX40" s="540"/>
      <c r="CY40" s="540"/>
      <c r="CZ40" s="540"/>
      <c r="DA40" s="540"/>
      <c r="DB40" s="540"/>
      <c r="DC40" s="540"/>
      <c r="DD40" s="540"/>
      <c r="DE40" s="540"/>
      <c r="DF40" s="540"/>
      <c r="DG40" s="540"/>
      <c r="DH40" s="540"/>
      <c r="DI40" s="540"/>
      <c r="DJ40" s="540"/>
      <c r="DK40" s="540"/>
      <c r="DL40" s="540"/>
      <c r="DM40" s="540"/>
      <c r="DN40" s="540"/>
      <c r="DO40" s="540"/>
      <c r="DP40" s="287"/>
      <c r="DQ40" s="287"/>
      <c r="DR40" s="540"/>
      <c r="DS40" s="465"/>
      <c r="DT40" s="466"/>
      <c r="DU40" s="466"/>
      <c r="DV40" s="466"/>
      <c r="DW40" s="466"/>
      <c r="DX40" s="472"/>
      <c r="DY40" s="466"/>
      <c r="DZ40" s="466"/>
      <c r="EA40" s="466"/>
      <c r="EB40" s="466"/>
      <c r="EC40" s="466"/>
      <c r="ED40" s="466"/>
      <c r="EE40" s="466"/>
      <c r="EF40" s="466"/>
      <c r="EG40" s="466"/>
      <c r="EH40" s="466"/>
      <c r="EI40" s="466"/>
      <c r="EJ40" s="466"/>
      <c r="EK40" s="467"/>
      <c r="EL40" s="541"/>
      <c r="EM40" s="541"/>
      <c r="EN40" s="541"/>
      <c r="EO40" s="541"/>
      <c r="EP40" s="541"/>
      <c r="EQ40" s="541"/>
      <c r="ER40" s="541"/>
      <c r="ES40" s="541"/>
      <c r="ET40" s="541"/>
      <c r="EU40" s="541"/>
      <c r="EV40" s="541"/>
      <c r="EW40" s="541"/>
      <c r="EX40" s="541"/>
      <c r="EY40" s="291"/>
      <c r="EZ40" s="292"/>
      <c r="FA40" s="293"/>
      <c r="FB40" s="287"/>
      <c r="FI40" s="294"/>
      <c r="FK40" s="295"/>
      <c r="FL40" s="295"/>
      <c r="FM40" s="296"/>
    </row>
    <row r="41" spans="3:169" s="12" customFormat="1" ht="12.75" customHeight="1" x14ac:dyDescent="0.25">
      <c r="C41" s="286"/>
      <c r="D41" s="287"/>
      <c r="E41" s="540"/>
      <c r="F41" s="288"/>
      <c r="G41" s="288"/>
      <c r="H41" s="540"/>
      <c r="I41" s="289"/>
      <c r="J41" s="290"/>
      <c r="K41" s="289"/>
      <c r="L41" s="290"/>
      <c r="M41" s="289"/>
      <c r="N41" s="290"/>
      <c r="O41" s="289"/>
      <c r="P41" s="290"/>
      <c r="Q41" s="289"/>
      <c r="R41" s="290"/>
      <c r="S41" s="289"/>
      <c r="T41" s="290"/>
      <c r="U41" s="289"/>
      <c r="V41" s="290"/>
      <c r="W41" s="287"/>
      <c r="X41" s="540"/>
      <c r="Y41" s="540"/>
      <c r="Z41" s="540"/>
      <c r="AA41" s="540"/>
      <c r="AB41" s="540"/>
      <c r="AC41" s="540"/>
      <c r="AD41" s="540"/>
      <c r="AE41" s="540"/>
      <c r="AF41" s="540"/>
      <c r="AG41" s="540"/>
      <c r="AH41" s="540"/>
      <c r="AI41" s="540"/>
      <c r="AJ41" s="540"/>
      <c r="AK41" s="540"/>
      <c r="AL41" s="540"/>
      <c r="AM41" s="540"/>
      <c r="AN41" s="540"/>
      <c r="AO41" s="540"/>
      <c r="AP41" s="540"/>
      <c r="AQ41" s="540"/>
      <c r="AR41" s="540"/>
      <c r="AS41" s="540"/>
      <c r="AT41" s="540"/>
      <c r="AU41" s="540"/>
      <c r="AV41" s="540"/>
      <c r="AW41" s="540"/>
      <c r="AX41" s="540"/>
      <c r="AY41" s="540"/>
      <c r="AZ41" s="540"/>
      <c r="BA41" s="540"/>
      <c r="BB41" s="287"/>
      <c r="BC41" s="287"/>
      <c r="BD41" s="540"/>
      <c r="BE41" s="540"/>
      <c r="BF41" s="540"/>
      <c r="BG41" s="540"/>
      <c r="BH41" s="540"/>
      <c r="BI41" s="540"/>
      <c r="BJ41" s="540"/>
      <c r="BK41" s="540"/>
      <c r="BL41" s="540"/>
      <c r="BM41" s="540"/>
      <c r="BN41" s="540"/>
      <c r="BO41" s="540"/>
      <c r="BP41" s="540"/>
      <c r="BQ41" s="540"/>
      <c r="BR41" s="540"/>
      <c r="BS41" s="540"/>
      <c r="BT41" s="540"/>
      <c r="BU41" s="540"/>
      <c r="BV41" s="540"/>
      <c r="BW41" s="540"/>
      <c r="BX41" s="540"/>
      <c r="BY41" s="540"/>
      <c r="BZ41" s="540"/>
      <c r="CA41" s="540"/>
      <c r="CB41" s="540"/>
      <c r="CC41" s="540"/>
      <c r="CD41" s="540"/>
      <c r="CE41" s="540"/>
      <c r="CF41" s="540"/>
      <c r="CG41" s="540"/>
      <c r="CH41" s="287"/>
      <c r="CI41" s="287"/>
      <c r="CJ41" s="287"/>
      <c r="CK41" s="540"/>
      <c r="CL41" s="540"/>
      <c r="CM41" s="540"/>
      <c r="CN41" s="540"/>
      <c r="CO41" s="540"/>
      <c r="CP41" s="540"/>
      <c r="CQ41" s="540"/>
      <c r="CR41" s="540"/>
      <c r="CS41" s="540"/>
      <c r="CT41" s="540"/>
      <c r="CU41" s="540"/>
      <c r="CV41" s="540"/>
      <c r="CW41" s="540"/>
      <c r="CX41" s="540"/>
      <c r="CY41" s="540"/>
      <c r="CZ41" s="540"/>
      <c r="DA41" s="540"/>
      <c r="DB41" s="540"/>
      <c r="DC41" s="540"/>
      <c r="DD41" s="540"/>
      <c r="DE41" s="540"/>
      <c r="DF41" s="540"/>
      <c r="DG41" s="540"/>
      <c r="DH41" s="540"/>
      <c r="DI41" s="540"/>
      <c r="DJ41" s="540"/>
      <c r="DK41" s="540"/>
      <c r="DL41" s="540"/>
      <c r="DM41" s="540"/>
      <c r="DN41" s="540"/>
      <c r="DO41" s="540"/>
      <c r="DP41" s="287"/>
      <c r="DQ41" s="287"/>
      <c r="DR41" s="540"/>
      <c r="DS41" s="468"/>
      <c r="DT41" s="547"/>
      <c r="DU41" s="547"/>
      <c r="DV41" s="547"/>
      <c r="DW41" s="547"/>
      <c r="DX41" s="377"/>
      <c r="DY41" s="806" t="s">
        <v>91</v>
      </c>
      <c r="DZ41" s="806"/>
      <c r="EA41" s="806"/>
      <c r="EB41" s="806"/>
      <c r="EC41" s="806"/>
      <c r="ED41" s="806"/>
      <c r="EE41" s="806"/>
      <c r="EF41" s="806"/>
      <c r="EG41" s="806"/>
      <c r="EH41" s="806"/>
      <c r="EI41" s="806"/>
      <c r="EJ41" s="806"/>
      <c r="EK41" s="542"/>
      <c r="EL41" s="541"/>
      <c r="EM41" s="541"/>
      <c r="EN41" s="541"/>
      <c r="EO41" s="541"/>
      <c r="EP41" s="541"/>
      <c r="EQ41" s="541"/>
      <c r="ER41" s="541"/>
      <c r="ES41" s="541"/>
      <c r="ET41" s="541"/>
      <c r="EU41" s="541"/>
      <c r="EV41" s="541"/>
      <c r="EW41" s="541"/>
      <c r="EX41" s="541"/>
      <c r="EY41" s="291"/>
      <c r="EZ41" s="292"/>
      <c r="FA41" s="293"/>
      <c r="FB41" s="287"/>
      <c r="FI41" s="294"/>
      <c r="FK41" s="295"/>
      <c r="FL41" s="295"/>
      <c r="FM41" s="296"/>
    </row>
    <row r="42" spans="3:169" s="12" customFormat="1" ht="12.75" customHeight="1" x14ac:dyDescent="0.25">
      <c r="C42" s="286"/>
      <c r="D42" s="287"/>
      <c r="E42" s="540"/>
      <c r="F42" s="288"/>
      <c r="G42" s="288"/>
      <c r="H42" s="540"/>
      <c r="I42" s="289"/>
      <c r="J42" s="290"/>
      <c r="K42" s="289"/>
      <c r="L42" s="290"/>
      <c r="M42" s="289"/>
      <c r="N42" s="290"/>
      <c r="O42" s="289"/>
      <c r="P42" s="290"/>
      <c r="Q42" s="289"/>
      <c r="R42" s="290"/>
      <c r="S42" s="289"/>
      <c r="T42" s="290"/>
      <c r="U42" s="289"/>
      <c r="V42" s="290"/>
      <c r="W42" s="287"/>
      <c r="X42" s="540"/>
      <c r="Y42" s="540"/>
      <c r="Z42" s="540"/>
      <c r="AA42" s="540"/>
      <c r="AB42" s="540"/>
      <c r="AC42" s="540"/>
      <c r="AD42" s="540"/>
      <c r="AE42" s="540"/>
      <c r="AF42" s="540"/>
      <c r="AG42" s="540"/>
      <c r="AH42" s="540"/>
      <c r="AI42" s="540"/>
      <c r="AJ42" s="540"/>
      <c r="AK42" s="540"/>
      <c r="AL42" s="540"/>
      <c r="AM42" s="540"/>
      <c r="AN42" s="540"/>
      <c r="AO42" s="540"/>
      <c r="AP42" s="540"/>
      <c r="AQ42" s="540"/>
      <c r="AR42" s="540"/>
      <c r="AS42" s="540"/>
      <c r="AT42" s="540"/>
      <c r="AU42" s="540"/>
      <c r="AV42" s="540"/>
      <c r="AW42" s="540"/>
      <c r="AX42" s="540"/>
      <c r="AY42" s="540"/>
      <c r="AZ42" s="540"/>
      <c r="BA42" s="540"/>
      <c r="BB42" s="287"/>
      <c r="BC42" s="287"/>
      <c r="BD42" s="540"/>
      <c r="BE42" s="540"/>
      <c r="BF42" s="540"/>
      <c r="BG42" s="540"/>
      <c r="BH42" s="540"/>
      <c r="BI42" s="540"/>
      <c r="BJ42" s="540"/>
      <c r="BK42" s="540"/>
      <c r="BL42" s="540"/>
      <c r="BM42" s="540"/>
      <c r="BN42" s="540"/>
      <c r="BO42" s="540"/>
      <c r="BP42" s="540"/>
      <c r="BQ42" s="540"/>
      <c r="BR42" s="540"/>
      <c r="BS42" s="540"/>
      <c r="BT42" s="540"/>
      <c r="BU42" s="540"/>
      <c r="BV42" s="540"/>
      <c r="BW42" s="540"/>
      <c r="BX42" s="540"/>
      <c r="BY42" s="540"/>
      <c r="BZ42" s="540"/>
      <c r="CA42" s="540"/>
      <c r="CB42" s="540"/>
      <c r="CC42" s="540"/>
      <c r="CD42" s="540"/>
      <c r="CE42" s="540"/>
      <c r="CF42" s="540"/>
      <c r="CG42" s="540"/>
      <c r="CH42" s="287"/>
      <c r="CI42" s="287"/>
      <c r="CJ42" s="287"/>
      <c r="CK42" s="540"/>
      <c r="CL42" s="540"/>
      <c r="CM42" s="540"/>
      <c r="CN42" s="540"/>
      <c r="CO42" s="540"/>
      <c r="CP42" s="540"/>
      <c r="CQ42" s="540"/>
      <c r="CR42" s="540"/>
      <c r="CS42" s="540"/>
      <c r="CT42" s="540"/>
      <c r="CU42" s="540"/>
      <c r="CV42" s="540"/>
      <c r="CW42" s="540"/>
      <c r="CX42" s="540"/>
      <c r="CY42" s="540"/>
      <c r="CZ42" s="540"/>
      <c r="DA42" s="540"/>
      <c r="DB42" s="540"/>
      <c r="DC42" s="540"/>
      <c r="DD42" s="540"/>
      <c r="DE42" s="540"/>
      <c r="DF42" s="540"/>
      <c r="DG42" s="540"/>
      <c r="DH42" s="540"/>
      <c r="DI42" s="540"/>
      <c r="DJ42" s="540"/>
      <c r="DK42" s="540"/>
      <c r="DL42" s="540"/>
      <c r="DM42" s="540"/>
      <c r="DN42" s="540"/>
      <c r="DO42" s="540"/>
      <c r="DP42" s="287"/>
      <c r="DQ42" s="287"/>
      <c r="DR42" s="540"/>
      <c r="DS42" s="799" t="s">
        <v>82</v>
      </c>
      <c r="DT42" s="800"/>
      <c r="DU42" s="800"/>
      <c r="DV42" s="800"/>
      <c r="DW42" s="800"/>
      <c r="DX42" s="468"/>
      <c r="DY42" s="547"/>
      <c r="DZ42" s="547"/>
      <c r="EA42" s="547"/>
      <c r="EB42" s="547"/>
      <c r="EC42" s="547"/>
      <c r="ED42" s="547"/>
      <c r="EE42" s="547"/>
      <c r="EF42" s="547"/>
      <c r="EG42" s="547"/>
      <c r="EH42" s="547"/>
      <c r="EI42" s="547"/>
      <c r="EJ42" s="547"/>
      <c r="EK42" s="388"/>
      <c r="EL42" s="541"/>
      <c r="EM42" s="541"/>
      <c r="EN42" s="541"/>
      <c r="EO42" s="541"/>
      <c r="EP42" s="541"/>
      <c r="EQ42" s="541"/>
      <c r="ER42" s="541"/>
      <c r="ES42" s="541"/>
      <c r="ET42" s="541"/>
      <c r="EU42" s="541"/>
      <c r="EV42" s="541"/>
      <c r="EW42" s="541"/>
      <c r="EX42" s="541"/>
      <c r="EY42" s="291"/>
      <c r="EZ42" s="292"/>
      <c r="FA42" s="293"/>
      <c r="FB42" s="287"/>
      <c r="FI42" s="294"/>
      <c r="FK42" s="295"/>
      <c r="FL42" s="295"/>
      <c r="FM42" s="296"/>
    </row>
    <row r="43" spans="3:169" s="12" customFormat="1" ht="12.75" customHeight="1" x14ac:dyDescent="0.25">
      <c r="C43" s="286"/>
      <c r="D43" s="287"/>
      <c r="E43" s="540"/>
      <c r="F43" s="288"/>
      <c r="G43" s="288"/>
      <c r="H43" s="540"/>
      <c r="I43" s="289"/>
      <c r="J43" s="290"/>
      <c r="K43" s="289"/>
      <c r="L43" s="290"/>
      <c r="M43" s="289"/>
      <c r="N43" s="290"/>
      <c r="O43" s="289"/>
      <c r="P43" s="290"/>
      <c r="Q43" s="289"/>
      <c r="R43" s="290"/>
      <c r="S43" s="289"/>
      <c r="T43" s="290"/>
      <c r="U43" s="289"/>
      <c r="V43" s="290"/>
      <c r="W43" s="287"/>
      <c r="X43" s="540"/>
      <c r="Y43" s="540"/>
      <c r="Z43" s="540"/>
      <c r="AA43" s="540"/>
      <c r="AB43" s="540"/>
      <c r="AC43" s="540"/>
      <c r="AD43" s="540"/>
      <c r="AE43" s="540"/>
      <c r="AF43" s="540"/>
      <c r="AG43" s="540"/>
      <c r="AH43" s="540"/>
      <c r="AI43" s="540"/>
      <c r="AJ43" s="540"/>
      <c r="AK43" s="540"/>
      <c r="AL43" s="540"/>
      <c r="AM43" s="540"/>
      <c r="AN43" s="540"/>
      <c r="AO43" s="540"/>
      <c r="AP43" s="540"/>
      <c r="AQ43" s="540"/>
      <c r="AR43" s="540"/>
      <c r="AS43" s="540"/>
      <c r="AT43" s="540"/>
      <c r="AU43" s="540"/>
      <c r="AV43" s="540"/>
      <c r="AW43" s="540"/>
      <c r="AX43" s="540"/>
      <c r="AY43" s="540"/>
      <c r="AZ43" s="540"/>
      <c r="BA43" s="540"/>
      <c r="BB43" s="287"/>
      <c r="BC43" s="287"/>
      <c r="BD43" s="540"/>
      <c r="BE43" s="540"/>
      <c r="BF43" s="540"/>
      <c r="BG43" s="540"/>
      <c r="BH43" s="540"/>
      <c r="BI43" s="540"/>
      <c r="BJ43" s="540"/>
      <c r="BK43" s="540"/>
      <c r="BL43" s="540"/>
      <c r="BM43" s="540"/>
      <c r="BN43" s="540"/>
      <c r="BO43" s="540"/>
      <c r="BP43" s="540"/>
      <c r="BQ43" s="540"/>
      <c r="BR43" s="540"/>
      <c r="BS43" s="540"/>
      <c r="BT43" s="540"/>
      <c r="BU43" s="540"/>
      <c r="BV43" s="540"/>
      <c r="BW43" s="540"/>
      <c r="BX43" s="540"/>
      <c r="BY43" s="540"/>
      <c r="BZ43" s="540"/>
      <c r="CA43" s="540"/>
      <c r="CB43" s="540"/>
      <c r="CC43" s="540"/>
      <c r="CD43" s="540"/>
      <c r="CE43" s="540"/>
      <c r="CF43" s="540"/>
      <c r="CG43" s="540"/>
      <c r="CH43" s="287"/>
      <c r="CI43" s="287"/>
      <c r="CJ43" s="287"/>
      <c r="CK43" s="540"/>
      <c r="CL43" s="540"/>
      <c r="CM43" s="540"/>
      <c r="CN43" s="540"/>
      <c r="CO43" s="540"/>
      <c r="CP43" s="540"/>
      <c r="CQ43" s="540"/>
      <c r="CR43" s="540"/>
      <c r="CS43" s="540"/>
      <c r="CT43" s="540"/>
      <c r="CU43" s="540"/>
      <c r="CV43" s="540"/>
      <c r="CW43" s="540"/>
      <c r="CX43" s="540"/>
      <c r="CY43" s="540"/>
      <c r="CZ43" s="540"/>
      <c r="DA43" s="540"/>
      <c r="DB43" s="540"/>
      <c r="DC43" s="540"/>
      <c r="DD43" s="540"/>
      <c r="DE43" s="540"/>
      <c r="DF43" s="540"/>
      <c r="DG43" s="540"/>
      <c r="DH43" s="540"/>
      <c r="DI43" s="540"/>
      <c r="DJ43" s="540"/>
      <c r="DK43" s="540"/>
      <c r="DL43" s="540"/>
      <c r="DM43" s="540"/>
      <c r="DN43" s="540"/>
      <c r="DO43" s="540"/>
      <c r="DP43" s="287"/>
      <c r="DQ43" s="287"/>
      <c r="DR43" s="540"/>
      <c r="DS43" s="799" t="s">
        <v>83</v>
      </c>
      <c r="DT43" s="800"/>
      <c r="DU43" s="800"/>
      <c r="DV43" s="800"/>
      <c r="DW43" s="800"/>
      <c r="DX43" s="801" t="s">
        <v>86</v>
      </c>
      <c r="DY43" s="802"/>
      <c r="DZ43" s="802"/>
      <c r="EA43" s="802"/>
      <c r="EB43" s="803" t="s">
        <v>89</v>
      </c>
      <c r="EC43" s="803"/>
      <c r="ED43" s="803"/>
      <c r="EE43" s="803"/>
      <c r="EF43" s="803"/>
      <c r="EG43" s="803"/>
      <c r="EH43" s="803"/>
      <c r="EI43" s="803"/>
      <c r="EJ43" s="803"/>
      <c r="EK43" s="804"/>
      <c r="EM43" s="541"/>
      <c r="EN43" s="541"/>
      <c r="EO43" s="541"/>
      <c r="EP43" s="541"/>
      <c r="FI43" s="294"/>
      <c r="FK43" s="295"/>
      <c r="FL43" s="295"/>
      <c r="FM43" s="296"/>
    </row>
    <row r="44" spans="3:169" s="12" customFormat="1" ht="12.75" customHeight="1" x14ac:dyDescent="0.25">
      <c r="C44" s="286"/>
      <c r="D44" s="287"/>
      <c r="E44" s="540"/>
      <c r="F44" s="288"/>
      <c r="G44" s="288"/>
      <c r="H44" s="540"/>
      <c r="I44" s="289"/>
      <c r="J44" s="290"/>
      <c r="K44" s="289"/>
      <c r="L44" s="290"/>
      <c r="M44" s="289"/>
      <c r="N44" s="290"/>
      <c r="O44" s="289"/>
      <c r="P44" s="290"/>
      <c r="Q44" s="289"/>
      <c r="R44" s="290"/>
      <c r="S44" s="289"/>
      <c r="T44" s="290"/>
      <c r="U44" s="289"/>
      <c r="V44" s="290"/>
      <c r="W44" s="287"/>
      <c r="X44" s="540"/>
      <c r="Y44" s="540"/>
      <c r="Z44" s="540"/>
      <c r="AA44" s="540"/>
      <c r="AB44" s="540"/>
      <c r="AC44" s="540"/>
      <c r="AD44" s="540"/>
      <c r="AE44" s="540"/>
      <c r="AF44" s="540"/>
      <c r="AG44" s="540"/>
      <c r="AH44" s="540"/>
      <c r="AI44" s="540"/>
      <c r="AJ44" s="540"/>
      <c r="AK44" s="540"/>
      <c r="AL44" s="540"/>
      <c r="AM44" s="540"/>
      <c r="AN44" s="540"/>
      <c r="AO44" s="540"/>
      <c r="AP44" s="540"/>
      <c r="AQ44" s="540"/>
      <c r="AR44" s="540"/>
      <c r="AS44" s="540"/>
      <c r="AT44" s="540"/>
      <c r="AU44" s="540"/>
      <c r="AV44" s="540"/>
      <c r="AW44" s="540"/>
      <c r="AX44" s="540"/>
      <c r="AY44" s="540"/>
      <c r="AZ44" s="540"/>
      <c r="BA44" s="540"/>
      <c r="BB44" s="287"/>
      <c r="BC44" s="287"/>
      <c r="BD44" s="540"/>
      <c r="BE44" s="540"/>
      <c r="BF44" s="540"/>
      <c r="BG44" s="540"/>
      <c r="BH44" s="540"/>
      <c r="BI44" s="540"/>
      <c r="BJ44" s="540"/>
      <c r="BK44" s="540"/>
      <c r="BL44" s="540"/>
      <c r="BM44" s="540"/>
      <c r="BN44" s="540"/>
      <c r="BO44" s="540"/>
      <c r="BP44" s="540"/>
      <c r="BQ44" s="540"/>
      <c r="BR44" s="540"/>
      <c r="BS44" s="540"/>
      <c r="BT44" s="540"/>
      <c r="BU44" s="540"/>
      <c r="BV44" s="540"/>
      <c r="BW44" s="540"/>
      <c r="BX44" s="540"/>
      <c r="BY44" s="540"/>
      <c r="BZ44" s="540"/>
      <c r="CA44" s="540"/>
      <c r="CB44" s="540"/>
      <c r="CC44" s="540"/>
      <c r="CD44" s="540"/>
      <c r="CE44" s="540"/>
      <c r="CF44" s="540"/>
      <c r="CG44" s="540"/>
      <c r="CH44" s="287"/>
      <c r="CI44" s="287"/>
      <c r="CJ44" s="287"/>
      <c r="CK44" s="540"/>
      <c r="CL44" s="540"/>
      <c r="CM44" s="540"/>
      <c r="CN44" s="540"/>
      <c r="CO44" s="540"/>
      <c r="CP44" s="540"/>
      <c r="CQ44" s="540"/>
      <c r="CR44" s="540"/>
      <c r="CS44" s="540"/>
      <c r="CT44" s="540"/>
      <c r="CU44" s="540"/>
      <c r="CV44" s="540"/>
      <c r="CW44" s="540"/>
      <c r="CX44" s="540"/>
      <c r="CY44" s="540"/>
      <c r="CZ44" s="540"/>
      <c r="DA44" s="540"/>
      <c r="DB44" s="540"/>
      <c r="DC44" s="540"/>
      <c r="DD44" s="540"/>
      <c r="DE44" s="540"/>
      <c r="DF44" s="540"/>
      <c r="DG44" s="540"/>
      <c r="DH44" s="540"/>
      <c r="DI44" s="540"/>
      <c r="DJ44" s="540"/>
      <c r="DK44" s="540"/>
      <c r="DL44" s="540"/>
      <c r="DM44" s="540"/>
      <c r="DN44" s="540"/>
      <c r="DO44" s="540"/>
      <c r="DP44" s="287"/>
      <c r="DQ44" s="287"/>
      <c r="DR44" s="540"/>
      <c r="DS44" s="799" t="s">
        <v>84</v>
      </c>
      <c r="DT44" s="800"/>
      <c r="DU44" s="800"/>
      <c r="DV44" s="800"/>
      <c r="DW44" s="800"/>
      <c r="DX44" s="801" t="s">
        <v>87</v>
      </c>
      <c r="DY44" s="802"/>
      <c r="DZ44" s="802"/>
      <c r="EA44" s="802"/>
      <c r="EB44" s="803" t="s">
        <v>89</v>
      </c>
      <c r="EC44" s="803"/>
      <c r="ED44" s="803"/>
      <c r="EE44" s="803"/>
      <c r="EF44" s="803"/>
      <c r="EG44" s="803"/>
      <c r="EH44" s="803"/>
      <c r="EI44" s="803"/>
      <c r="EJ44" s="803"/>
      <c r="EK44" s="804"/>
      <c r="EM44" s="541"/>
      <c r="EN44" s="541"/>
      <c r="EO44" s="541"/>
      <c r="EP44" s="541"/>
      <c r="FI44" s="294"/>
      <c r="FK44" s="295"/>
      <c r="FL44" s="295"/>
      <c r="FM44" s="296"/>
    </row>
    <row r="45" spans="3:169" s="12" customFormat="1" ht="12.75" customHeight="1" x14ac:dyDescent="0.25">
      <c r="C45" s="286"/>
      <c r="D45" s="287"/>
      <c r="E45" s="540"/>
      <c r="F45" s="288"/>
      <c r="G45" s="288"/>
      <c r="H45" s="540"/>
      <c r="I45" s="289"/>
      <c r="J45" s="290"/>
      <c r="K45" s="289"/>
      <c r="L45" s="290"/>
      <c r="M45" s="289"/>
      <c r="N45" s="290"/>
      <c r="O45" s="289"/>
      <c r="P45" s="290"/>
      <c r="Q45" s="289"/>
      <c r="R45" s="290"/>
      <c r="S45" s="289"/>
      <c r="T45" s="290"/>
      <c r="U45" s="289"/>
      <c r="V45" s="290"/>
      <c r="W45" s="287"/>
      <c r="X45" s="540"/>
      <c r="Y45" s="540"/>
      <c r="Z45" s="540"/>
      <c r="AA45" s="540"/>
      <c r="AB45" s="540"/>
      <c r="AC45" s="540"/>
      <c r="AD45" s="540"/>
      <c r="AE45" s="540"/>
      <c r="AF45" s="540"/>
      <c r="AG45" s="540"/>
      <c r="AH45" s="540"/>
      <c r="AI45" s="540"/>
      <c r="AJ45" s="540"/>
      <c r="AK45" s="540"/>
      <c r="AL45" s="540"/>
      <c r="AM45" s="540"/>
      <c r="AN45" s="540"/>
      <c r="AO45" s="540"/>
      <c r="AP45" s="540"/>
      <c r="AQ45" s="540"/>
      <c r="AR45" s="540"/>
      <c r="AS45" s="540"/>
      <c r="AT45" s="540"/>
      <c r="AU45" s="540"/>
      <c r="AV45" s="540"/>
      <c r="AW45" s="540"/>
      <c r="AX45" s="540"/>
      <c r="AY45" s="540"/>
      <c r="AZ45" s="540"/>
      <c r="BA45" s="540"/>
      <c r="BB45" s="287"/>
      <c r="BC45" s="287"/>
      <c r="BD45" s="540"/>
      <c r="BE45" s="540"/>
      <c r="BF45" s="540"/>
      <c r="BG45" s="540"/>
      <c r="BH45" s="540"/>
      <c r="BI45" s="540"/>
      <c r="BJ45" s="540"/>
      <c r="BK45" s="540"/>
      <c r="BL45" s="540"/>
      <c r="BM45" s="540"/>
      <c r="BN45" s="540"/>
      <c r="BO45" s="540"/>
      <c r="BP45" s="540"/>
      <c r="BQ45" s="540"/>
      <c r="BR45" s="540"/>
      <c r="BS45" s="540"/>
      <c r="BT45" s="540"/>
      <c r="BU45" s="540"/>
      <c r="BV45" s="540"/>
      <c r="BW45" s="540"/>
      <c r="BX45" s="540"/>
      <c r="BY45" s="540"/>
      <c r="BZ45" s="540"/>
      <c r="CA45" s="540"/>
      <c r="CB45" s="540"/>
      <c r="CC45" s="540"/>
      <c r="CD45" s="540"/>
      <c r="CE45" s="540"/>
      <c r="CF45" s="540"/>
      <c r="CG45" s="540"/>
      <c r="CH45" s="287"/>
      <c r="CI45" s="287"/>
      <c r="CJ45" s="287"/>
      <c r="CK45" s="540"/>
      <c r="CL45" s="540"/>
      <c r="CM45" s="540"/>
      <c r="CN45" s="540"/>
      <c r="CO45" s="540"/>
      <c r="CP45" s="540"/>
      <c r="CQ45" s="540"/>
      <c r="CR45" s="540"/>
      <c r="CS45" s="540"/>
      <c r="CT45" s="540"/>
      <c r="CU45" s="540"/>
      <c r="CV45" s="540"/>
      <c r="CW45" s="540"/>
      <c r="CX45" s="540"/>
      <c r="CY45" s="540"/>
      <c r="CZ45" s="540"/>
      <c r="DA45" s="540"/>
      <c r="DB45" s="540"/>
      <c r="DC45" s="540"/>
      <c r="DD45" s="540"/>
      <c r="DE45" s="540"/>
      <c r="DF45" s="540"/>
      <c r="DG45" s="540"/>
      <c r="DH45" s="540"/>
      <c r="DI45" s="540"/>
      <c r="DJ45" s="540"/>
      <c r="DK45" s="540"/>
      <c r="DL45" s="540"/>
      <c r="DM45" s="540"/>
      <c r="DN45" s="540"/>
      <c r="DO45" s="540"/>
      <c r="DP45" s="287"/>
      <c r="DQ45" s="287"/>
      <c r="DR45" s="540"/>
      <c r="DS45" s="799" t="s">
        <v>85</v>
      </c>
      <c r="DT45" s="800"/>
      <c r="DU45" s="800"/>
      <c r="DV45" s="800"/>
      <c r="DW45" s="800"/>
      <c r="DX45" s="801" t="s">
        <v>88</v>
      </c>
      <c r="DY45" s="802"/>
      <c r="DZ45" s="802"/>
      <c r="EA45" s="802"/>
      <c r="EB45" s="803" t="s">
        <v>89</v>
      </c>
      <c r="EC45" s="803"/>
      <c r="ED45" s="803"/>
      <c r="EE45" s="803"/>
      <c r="EF45" s="803"/>
      <c r="EG45" s="803"/>
      <c r="EH45" s="803"/>
      <c r="EI45" s="803"/>
      <c r="EJ45" s="803"/>
      <c r="EK45" s="804"/>
      <c r="EM45" s="541"/>
      <c r="EN45" s="541"/>
      <c r="EO45" s="541"/>
      <c r="EP45" s="541"/>
      <c r="FI45" s="294"/>
      <c r="FK45" s="295"/>
      <c r="FL45" s="295"/>
      <c r="FM45" s="296"/>
    </row>
    <row r="46" spans="3:169" s="12" customFormat="1" ht="17.25" customHeight="1" x14ac:dyDescent="0.25">
      <c r="W46" s="287"/>
      <c r="X46" s="540"/>
      <c r="Y46" s="540"/>
      <c r="Z46" s="540"/>
      <c r="AA46" s="540"/>
      <c r="AB46" s="540"/>
      <c r="AC46" s="540"/>
      <c r="AD46" s="540"/>
      <c r="AE46" s="540"/>
      <c r="AF46" s="540"/>
      <c r="AG46" s="540"/>
      <c r="AH46" s="540"/>
      <c r="AI46" s="540"/>
      <c r="AJ46" s="540"/>
      <c r="AK46" s="540"/>
      <c r="AL46" s="540"/>
      <c r="AM46" s="540"/>
      <c r="AN46" s="540"/>
      <c r="AO46" s="540"/>
      <c r="AP46" s="540"/>
      <c r="AQ46" s="540"/>
      <c r="AR46" s="540"/>
      <c r="AS46" s="540"/>
      <c r="AT46" s="540"/>
      <c r="AU46" s="540"/>
      <c r="AV46" s="540"/>
      <c r="AW46" s="540"/>
      <c r="AX46" s="540"/>
      <c r="AY46" s="540"/>
      <c r="AZ46" s="540"/>
      <c r="BA46" s="540"/>
      <c r="BB46" s="287"/>
      <c r="BC46" s="287"/>
      <c r="BD46" s="540"/>
      <c r="BE46" s="540"/>
      <c r="BF46" s="540"/>
      <c r="BG46" s="540"/>
      <c r="BH46" s="540"/>
      <c r="BI46" s="540"/>
      <c r="BJ46" s="540"/>
      <c r="BK46" s="540"/>
      <c r="BL46" s="540"/>
      <c r="BM46" s="540"/>
      <c r="BN46" s="540"/>
      <c r="BO46" s="540"/>
      <c r="BP46" s="540"/>
      <c r="BQ46" s="540"/>
      <c r="BR46" s="540"/>
      <c r="BS46" s="540"/>
      <c r="BT46" s="540"/>
      <c r="BU46" s="540"/>
      <c r="BV46" s="540"/>
      <c r="BW46" s="540"/>
      <c r="BX46" s="540"/>
      <c r="BY46" s="540"/>
      <c r="BZ46" s="540"/>
      <c r="CA46" s="540"/>
      <c r="CB46" s="540"/>
      <c r="CC46" s="540"/>
      <c r="CD46" s="540"/>
      <c r="CE46" s="540"/>
      <c r="CF46" s="540"/>
      <c r="CG46" s="540"/>
      <c r="CH46" s="287"/>
      <c r="CI46" s="287"/>
      <c r="CJ46" s="287"/>
      <c r="CK46" s="540"/>
      <c r="CL46" s="540"/>
      <c r="CM46" s="540"/>
      <c r="CN46" s="540"/>
      <c r="CO46" s="540"/>
      <c r="CP46" s="540"/>
      <c r="CQ46" s="540"/>
      <c r="CR46" s="540"/>
      <c r="CS46" s="540"/>
      <c r="CT46" s="540"/>
      <c r="CU46" s="540"/>
      <c r="CV46" s="540"/>
      <c r="CW46" s="540"/>
      <c r="CX46" s="540"/>
      <c r="CY46" s="540"/>
      <c r="CZ46" s="540"/>
      <c r="DA46" s="540"/>
      <c r="DB46" s="540"/>
      <c r="DC46" s="540"/>
      <c r="DD46" s="540"/>
      <c r="DE46" s="540"/>
      <c r="DF46" s="540"/>
      <c r="DG46" s="540"/>
      <c r="DH46" s="540"/>
      <c r="DI46" s="540"/>
      <c r="DJ46" s="540"/>
      <c r="DK46" s="540"/>
      <c r="DL46" s="540"/>
      <c r="DM46" s="540"/>
      <c r="DN46" s="540"/>
      <c r="DO46" s="540"/>
      <c r="DP46" s="287"/>
      <c r="DQ46" s="287"/>
      <c r="DR46" s="540"/>
      <c r="DS46" s="469"/>
      <c r="DT46" s="470"/>
      <c r="DU46" s="470"/>
      <c r="DV46" s="470"/>
      <c r="DW46" s="470"/>
      <c r="DX46" s="473"/>
      <c r="DY46" s="470"/>
      <c r="DZ46" s="470"/>
      <c r="EA46" s="470"/>
      <c r="EB46" s="470"/>
      <c r="EC46" s="470"/>
      <c r="ED46" s="470"/>
      <c r="EE46" s="470"/>
      <c r="EF46" s="470"/>
      <c r="EG46" s="470"/>
      <c r="EH46" s="470"/>
      <c r="EI46" s="470"/>
      <c r="EJ46" s="470"/>
      <c r="EK46" s="471"/>
      <c r="EL46" s="541"/>
      <c r="EM46" s="541"/>
      <c r="EN46" s="541"/>
      <c r="EO46" s="541"/>
      <c r="EP46" s="541"/>
      <c r="EQ46" s="541"/>
      <c r="ER46" s="541"/>
      <c r="ES46" s="541"/>
      <c r="ET46" s="541"/>
      <c r="EU46" s="541"/>
      <c r="EV46" s="541"/>
      <c r="EW46" s="541"/>
      <c r="EX46" s="541"/>
      <c r="EY46" s="291"/>
      <c r="EZ46" s="292"/>
      <c r="FA46" s="293"/>
      <c r="FB46" s="287"/>
      <c r="FI46" s="294"/>
      <c r="FK46" s="295"/>
      <c r="FL46" s="295"/>
      <c r="FM46" s="296"/>
    </row>
    <row r="47" spans="3:169" s="12" customFormat="1" ht="28.5" customHeight="1" thickBot="1" x14ac:dyDescent="0.3">
      <c r="C47" s="286"/>
      <c r="D47" s="287"/>
      <c r="E47" s="540"/>
      <c r="F47" s="288"/>
      <c r="G47" s="288"/>
      <c r="H47" s="540"/>
      <c r="I47" s="289"/>
      <c r="J47" s="290"/>
      <c r="K47" s="289"/>
      <c r="L47" s="290"/>
      <c r="M47" s="289"/>
      <c r="N47" s="290"/>
      <c r="O47" s="289"/>
      <c r="P47" s="290"/>
      <c r="Q47" s="289"/>
      <c r="R47" s="290"/>
      <c r="S47" s="289"/>
      <c r="T47" s="290"/>
      <c r="U47" s="289"/>
      <c r="V47" s="290"/>
      <c r="W47" s="287"/>
      <c r="X47" s="540"/>
      <c r="Y47" s="540"/>
      <c r="Z47" s="540"/>
      <c r="AA47" s="540"/>
      <c r="AB47" s="540"/>
      <c r="AC47" s="540"/>
      <c r="AD47" s="540"/>
      <c r="AE47" s="540"/>
      <c r="AF47" s="540"/>
      <c r="AG47" s="540"/>
      <c r="AH47" s="540"/>
      <c r="AI47" s="540"/>
      <c r="AJ47" s="540"/>
      <c r="AK47" s="540"/>
      <c r="AL47" s="540"/>
      <c r="AM47" s="540"/>
      <c r="AN47" s="540"/>
      <c r="AO47" s="540"/>
      <c r="AP47" s="540"/>
      <c r="AQ47" s="540"/>
      <c r="AR47" s="540"/>
      <c r="AS47" s="540"/>
      <c r="AT47" s="540"/>
      <c r="AU47" s="540"/>
      <c r="AV47" s="540"/>
      <c r="AW47" s="540"/>
      <c r="AX47" s="540"/>
      <c r="AY47" s="540"/>
      <c r="AZ47" s="540"/>
      <c r="BA47" s="540"/>
      <c r="BB47" s="287"/>
      <c r="BC47" s="287"/>
      <c r="BD47" s="540"/>
      <c r="BE47" s="540"/>
      <c r="BF47" s="540"/>
      <c r="BG47" s="540"/>
      <c r="BH47" s="540"/>
      <c r="BI47" s="540"/>
      <c r="BJ47" s="540"/>
      <c r="BK47" s="540"/>
      <c r="BL47" s="540"/>
      <c r="BM47" s="540"/>
      <c r="BN47" s="540"/>
      <c r="BO47" s="540"/>
      <c r="BP47" s="540"/>
      <c r="BQ47" s="540"/>
      <c r="BR47" s="540"/>
      <c r="BS47" s="540"/>
      <c r="BT47" s="540"/>
      <c r="BU47" s="540"/>
      <c r="BV47" s="540"/>
      <c r="BW47" s="540"/>
      <c r="BX47" s="540"/>
      <c r="BY47" s="540"/>
      <c r="BZ47" s="540"/>
      <c r="CA47" s="540"/>
      <c r="CB47" s="540"/>
      <c r="CC47" s="540"/>
      <c r="CD47" s="540"/>
      <c r="CE47" s="540"/>
      <c r="CF47" s="540"/>
      <c r="CG47" s="540"/>
      <c r="CH47" s="287"/>
      <c r="CI47" s="287"/>
      <c r="CJ47" s="287"/>
      <c r="CK47" s="540"/>
      <c r="CL47" s="540"/>
      <c r="CM47" s="540"/>
      <c r="CN47" s="540"/>
      <c r="CO47" s="540"/>
      <c r="CP47" s="540"/>
      <c r="CQ47" s="540"/>
      <c r="CR47" s="540"/>
      <c r="CS47" s="540"/>
      <c r="CT47" s="540"/>
      <c r="CU47" s="540"/>
      <c r="CV47" s="540"/>
      <c r="CW47" s="540"/>
      <c r="CX47" s="540"/>
      <c r="CY47" s="540"/>
      <c r="CZ47" s="540"/>
      <c r="DA47" s="540"/>
      <c r="DB47" s="540"/>
      <c r="DC47" s="540"/>
      <c r="DD47" s="540"/>
      <c r="DE47" s="540"/>
      <c r="DF47" s="540"/>
      <c r="DG47" s="540"/>
      <c r="DH47" s="540"/>
      <c r="DI47" s="540"/>
      <c r="DJ47" s="540"/>
      <c r="DK47" s="540"/>
      <c r="DL47" s="540"/>
      <c r="DM47" s="540"/>
      <c r="DN47" s="540"/>
      <c r="DO47" s="540"/>
      <c r="DP47" s="287"/>
      <c r="DQ47" s="287"/>
      <c r="DR47" s="436"/>
      <c r="DS47" s="436"/>
      <c r="DT47" s="437"/>
      <c r="DU47" s="437"/>
      <c r="DV47" s="437"/>
      <c r="DW47" s="437"/>
      <c r="DX47" s="437"/>
      <c r="DY47" s="437"/>
      <c r="DZ47" s="437"/>
      <c r="EA47" s="437"/>
      <c r="EB47" s="437"/>
      <c r="EC47" s="437"/>
      <c r="ED47" s="437"/>
      <c r="EE47" s="437"/>
      <c r="EF47" s="437"/>
      <c r="EG47" s="437"/>
      <c r="EH47" s="437"/>
      <c r="EI47" s="437"/>
      <c r="EJ47" s="437"/>
      <c r="EK47" s="437"/>
      <c r="EL47" s="437"/>
      <c r="EM47" s="437"/>
      <c r="EN47" s="437"/>
      <c r="EO47" s="437"/>
      <c r="EP47" s="437"/>
      <c r="EQ47" s="437"/>
      <c r="ER47" s="437"/>
      <c r="ES47" s="437"/>
      <c r="ET47" s="437"/>
      <c r="EU47" s="437"/>
      <c r="EV47" s="437"/>
      <c r="EW47" s="437"/>
      <c r="EX47" s="437"/>
      <c r="EY47" s="438"/>
      <c r="EZ47" s="439"/>
      <c r="FA47" s="440"/>
      <c r="FB47" s="441"/>
      <c r="FC47" s="442"/>
      <c r="FI47" s="294"/>
      <c r="FK47" s="295"/>
      <c r="FL47" s="295"/>
      <c r="FM47" s="296"/>
    </row>
    <row r="48" spans="3:169" s="12" customFormat="1" ht="28.5" customHeight="1" x14ac:dyDescent="0.25">
      <c r="C48" s="286"/>
      <c r="D48" s="287"/>
      <c r="E48" s="627"/>
      <c r="F48" s="288"/>
      <c r="G48" s="288"/>
      <c r="H48" s="627"/>
      <c r="I48" s="289"/>
      <c r="J48" s="290"/>
      <c r="K48" s="289"/>
      <c r="L48" s="290"/>
      <c r="M48" s="289"/>
      <c r="N48" s="290"/>
      <c r="O48" s="289"/>
      <c r="P48" s="290"/>
      <c r="Q48" s="289"/>
      <c r="R48" s="290"/>
      <c r="S48" s="289"/>
      <c r="T48" s="290"/>
      <c r="U48" s="289"/>
      <c r="V48" s="290"/>
      <c r="W48" s="287"/>
      <c r="X48" s="627"/>
      <c r="Y48" s="627"/>
      <c r="Z48" s="627"/>
      <c r="AA48" s="627"/>
      <c r="AB48" s="627"/>
      <c r="AC48" s="627"/>
      <c r="AD48" s="627"/>
      <c r="AE48" s="627"/>
      <c r="AF48" s="627"/>
      <c r="AG48" s="627"/>
      <c r="AH48" s="627"/>
      <c r="AI48" s="627"/>
      <c r="AJ48" s="627"/>
      <c r="AK48" s="627"/>
      <c r="AL48" s="627"/>
      <c r="AM48" s="627"/>
      <c r="AN48" s="627"/>
      <c r="AO48" s="627"/>
      <c r="AP48" s="627"/>
      <c r="AQ48" s="627"/>
      <c r="AR48" s="627"/>
      <c r="AS48" s="627"/>
      <c r="AT48" s="627"/>
      <c r="AU48" s="627"/>
      <c r="AV48" s="627"/>
      <c r="AW48" s="627"/>
      <c r="AX48" s="627"/>
      <c r="AY48" s="627"/>
      <c r="AZ48" s="627"/>
      <c r="BA48" s="627"/>
      <c r="BB48" s="287"/>
      <c r="BC48" s="287"/>
      <c r="BD48" s="627"/>
      <c r="BE48" s="627"/>
      <c r="BF48" s="627"/>
      <c r="BG48" s="627"/>
      <c r="BH48" s="627"/>
      <c r="BI48" s="627"/>
      <c r="BJ48" s="627"/>
      <c r="BK48" s="627"/>
      <c r="BL48" s="627"/>
      <c r="BM48" s="627"/>
      <c r="BN48" s="627"/>
      <c r="BO48" s="627"/>
      <c r="BP48" s="627"/>
      <c r="BQ48" s="627"/>
      <c r="BR48" s="627"/>
      <c r="BS48" s="627"/>
      <c r="BT48" s="627"/>
      <c r="BU48" s="627"/>
      <c r="BV48" s="627"/>
      <c r="BW48" s="627"/>
      <c r="BX48" s="627"/>
      <c r="BY48" s="627"/>
      <c r="BZ48" s="627"/>
      <c r="CA48" s="627"/>
      <c r="CB48" s="627"/>
      <c r="CC48" s="627"/>
      <c r="CD48" s="627"/>
      <c r="CE48" s="627"/>
      <c r="CF48" s="627"/>
      <c r="CG48" s="627"/>
      <c r="CH48" s="287"/>
      <c r="CI48" s="287"/>
      <c r="CJ48" s="287"/>
      <c r="CK48" s="627"/>
      <c r="CL48" s="627"/>
      <c r="CM48" s="627"/>
      <c r="CN48" s="627"/>
      <c r="CO48" s="627"/>
      <c r="CP48" s="627"/>
      <c r="CQ48" s="627"/>
      <c r="CR48" s="627"/>
      <c r="CS48" s="627"/>
      <c r="CT48" s="627"/>
      <c r="CU48" s="627"/>
      <c r="CV48" s="627"/>
      <c r="CW48" s="627"/>
      <c r="CX48" s="627"/>
      <c r="CY48" s="627"/>
      <c r="CZ48" s="627"/>
      <c r="DA48" s="627"/>
      <c r="DB48" s="627"/>
      <c r="DC48" s="627"/>
      <c r="DD48" s="627"/>
      <c r="DE48" s="627"/>
      <c r="DF48" s="627"/>
      <c r="DG48" s="627"/>
      <c r="DH48" s="627"/>
      <c r="DI48" s="627"/>
      <c r="DJ48" s="627"/>
      <c r="DK48" s="627"/>
      <c r="DL48" s="627"/>
      <c r="DM48" s="627"/>
      <c r="DN48" s="627"/>
      <c r="DO48" s="627"/>
      <c r="DP48" s="287"/>
      <c r="DQ48" s="287"/>
      <c r="DR48" s="627"/>
      <c r="DS48" s="627"/>
      <c r="DT48" s="628"/>
      <c r="DU48" s="628"/>
      <c r="DV48" s="628"/>
      <c r="DW48" s="628"/>
      <c r="DX48" s="628"/>
      <c r="DY48" s="628"/>
      <c r="DZ48" s="628"/>
      <c r="EA48" s="628"/>
      <c r="EB48" s="628"/>
      <c r="EC48" s="628"/>
      <c r="ED48" s="628"/>
      <c r="EE48" s="628"/>
      <c r="EF48" s="628"/>
      <c r="EG48" s="628"/>
      <c r="EH48" s="628"/>
      <c r="EI48" s="628"/>
      <c r="EJ48" s="628"/>
      <c r="EK48" s="628"/>
      <c r="EL48" s="628"/>
      <c r="EM48" s="628"/>
      <c r="EN48" s="628"/>
      <c r="EO48" s="628"/>
      <c r="EP48" s="628"/>
      <c r="EQ48" s="628"/>
      <c r="ER48" s="628"/>
      <c r="ES48" s="628"/>
      <c r="ET48" s="628"/>
      <c r="EU48" s="628"/>
      <c r="EV48" s="628"/>
      <c r="EW48" s="628"/>
      <c r="EX48" s="628"/>
      <c r="EY48" s="291"/>
      <c r="EZ48" s="292"/>
      <c r="FA48" s="293"/>
      <c r="FB48" s="287"/>
      <c r="FC48" s="629"/>
      <c r="FI48" s="294"/>
      <c r="FK48" s="295"/>
      <c r="FL48" s="295"/>
      <c r="FM48" s="296"/>
    </row>
    <row r="49" spans="3:169" ht="17.25" x14ac:dyDescent="0.3">
      <c r="C49" s="824"/>
      <c r="D49" s="824"/>
      <c r="E49" s="824"/>
      <c r="F49" s="824"/>
      <c r="G49" s="824"/>
      <c r="H49" s="824"/>
      <c r="I49" s="824"/>
      <c r="J49" s="824"/>
      <c r="K49" s="824"/>
      <c r="L49" s="824"/>
      <c r="M49" s="824"/>
      <c r="N49" s="824"/>
      <c r="O49" s="824"/>
      <c r="P49" s="824"/>
      <c r="Q49" s="824"/>
      <c r="R49" s="824"/>
      <c r="S49" s="824"/>
      <c r="T49" s="824"/>
      <c r="U49" s="824"/>
      <c r="V49" s="824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421"/>
      <c r="DR49" s="283"/>
      <c r="DS49" s="549"/>
      <c r="DT49" s="15"/>
      <c r="DU49" s="15"/>
      <c r="DV49" s="15"/>
      <c r="DW49" s="15"/>
      <c r="DX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</row>
    <row r="50" spans="3:169" ht="15.75" customHeight="1" x14ac:dyDescent="0.3">
      <c r="C50" s="1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422"/>
      <c r="DR50" s="825" t="str">
        <f>DR2</f>
        <v>ÇANAKKALE  HALK EĞİTİM MERKEZİ MÜDÜRLÜĞÜ</v>
      </c>
      <c r="DS50" s="825"/>
      <c r="DT50" s="825"/>
      <c r="DU50" s="825"/>
      <c r="DV50" s="825"/>
      <c r="DW50" s="825"/>
      <c r="DX50" s="825"/>
      <c r="DY50" s="825"/>
      <c r="DZ50" s="825"/>
      <c r="EA50" s="825"/>
      <c r="EB50" s="825"/>
      <c r="EC50" s="825"/>
      <c r="ED50" s="825"/>
      <c r="EE50" s="825"/>
      <c r="EF50" s="825"/>
      <c r="EG50" s="825"/>
      <c r="EH50" s="825"/>
      <c r="EI50" s="825"/>
      <c r="EJ50" s="825"/>
      <c r="EK50" s="825"/>
      <c r="EL50" s="825"/>
      <c r="EM50" s="825"/>
      <c r="EN50" s="825"/>
      <c r="EO50" s="825"/>
      <c r="EP50" s="825"/>
      <c r="EQ50" s="825"/>
      <c r="ER50" s="825"/>
      <c r="ES50" s="825"/>
      <c r="ET50" s="825"/>
      <c r="EU50" s="825"/>
      <c r="EV50" s="825"/>
      <c r="EW50" s="825"/>
      <c r="EX50" s="825"/>
      <c r="EY50" s="825"/>
      <c r="EZ50" s="825"/>
      <c r="FA50" s="825"/>
      <c r="FB50" s="825"/>
      <c r="FK50" s="826"/>
      <c r="FL50" s="826"/>
      <c r="FM50" s="826"/>
    </row>
    <row r="51" spans="3:169" ht="17.25" x14ac:dyDescent="0.3">
      <c r="C51" s="827"/>
      <c r="D51" s="827"/>
      <c r="E51" s="828"/>
      <c r="F51" s="828"/>
      <c r="G51" s="443"/>
      <c r="H51" s="387"/>
      <c r="I51" s="829"/>
      <c r="J51" s="829"/>
      <c r="K51" s="829"/>
      <c r="L51" s="829"/>
      <c r="M51" s="829"/>
      <c r="N51" s="829"/>
      <c r="O51" s="829"/>
      <c r="P51" s="829"/>
      <c r="Q51" s="829"/>
      <c r="R51" s="829"/>
      <c r="S51" s="829"/>
      <c r="T51" s="829"/>
      <c r="U51" s="829"/>
      <c r="V51" s="829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423"/>
      <c r="DR51" s="830" t="s">
        <v>71</v>
      </c>
      <c r="DS51" s="830"/>
      <c r="DT51" s="830"/>
      <c r="DU51" s="830"/>
      <c r="DV51" s="830"/>
      <c r="DW51" s="830"/>
      <c r="DX51" s="830"/>
      <c r="DY51" s="830"/>
      <c r="DZ51" s="830"/>
      <c r="EA51" s="830"/>
      <c r="EB51" s="830"/>
      <c r="EC51" s="830"/>
      <c r="ED51" s="830"/>
      <c r="EE51" s="830"/>
      <c r="EF51" s="830"/>
      <c r="EG51" s="830"/>
      <c r="EH51" s="830"/>
      <c r="EI51" s="830"/>
      <c r="EJ51" s="830"/>
      <c r="EK51" s="830"/>
      <c r="EL51" s="830"/>
      <c r="EM51" s="830"/>
      <c r="EN51" s="830"/>
      <c r="EO51" s="830"/>
      <c r="EP51" s="830"/>
      <c r="EQ51" s="830"/>
      <c r="ER51" s="830"/>
      <c r="ES51" s="830"/>
      <c r="ET51" s="830"/>
      <c r="EU51" s="830"/>
      <c r="EV51" s="830"/>
      <c r="EW51" s="830"/>
      <c r="EX51" s="830"/>
      <c r="EY51" s="830"/>
      <c r="EZ51" s="830"/>
      <c r="FA51" s="830"/>
      <c r="FB51" s="830"/>
      <c r="FK51" s="826"/>
      <c r="FL51" s="826"/>
      <c r="FM51" s="826"/>
    </row>
    <row r="52" spans="3:169" ht="3" customHeight="1" thickBot="1" x14ac:dyDescent="0.3">
      <c r="C52" s="386"/>
      <c r="D52" s="547"/>
      <c r="E52" s="547"/>
      <c r="F52" s="547"/>
      <c r="G52" s="547"/>
      <c r="H52" s="547"/>
      <c r="I52" s="547"/>
      <c r="J52" s="547"/>
      <c r="K52" s="547"/>
      <c r="L52" s="547"/>
      <c r="M52" s="547"/>
      <c r="N52" s="547"/>
      <c r="O52" s="547"/>
      <c r="P52" s="547"/>
      <c r="Q52" s="547"/>
      <c r="R52" s="547"/>
      <c r="S52" s="547"/>
      <c r="T52" s="547"/>
      <c r="U52" s="547"/>
      <c r="V52" s="547"/>
      <c r="FK52" s="547"/>
      <c r="FL52" s="547"/>
      <c r="FM52" s="547"/>
    </row>
    <row r="53" spans="3:169" ht="15.75" hidden="1" customHeight="1" x14ac:dyDescent="0.25">
      <c r="C53" s="386"/>
      <c r="D53" s="547"/>
      <c r="E53" s="547"/>
      <c r="F53" s="547"/>
      <c r="G53" s="547"/>
      <c r="H53" s="547"/>
      <c r="I53" s="547"/>
      <c r="J53" s="547"/>
      <c r="K53" s="547"/>
      <c r="L53" s="547"/>
      <c r="M53" s="547"/>
      <c r="N53" s="547"/>
      <c r="O53" s="547"/>
      <c r="P53" s="547"/>
      <c r="Q53" s="547"/>
      <c r="R53" s="547"/>
      <c r="S53" s="547"/>
      <c r="T53" s="547"/>
      <c r="U53" s="547"/>
      <c r="V53" s="388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24"/>
      <c r="DR53" s="28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10"/>
      <c r="FB53" s="4"/>
      <c r="FK53" s="547"/>
      <c r="FL53" s="547"/>
      <c r="FM53" s="547"/>
    </row>
    <row r="54" spans="3:169" ht="15.75" customHeight="1" thickBot="1" x14ac:dyDescent="0.35">
      <c r="C54" s="819"/>
      <c r="D54" s="820"/>
      <c r="E54" s="814"/>
      <c r="F54" s="814"/>
      <c r="G54" s="814"/>
      <c r="H54" s="814"/>
      <c r="I54" s="820"/>
      <c r="J54" s="820"/>
      <c r="K54" s="820"/>
      <c r="L54" s="820"/>
      <c r="M54" s="820"/>
      <c r="N54" s="820"/>
      <c r="O54" s="820"/>
      <c r="P54" s="820"/>
      <c r="Q54" s="820"/>
      <c r="R54" s="820"/>
      <c r="S54" s="820"/>
      <c r="T54" s="820"/>
      <c r="U54" s="820"/>
      <c r="V54" s="820"/>
      <c r="W54" s="109"/>
      <c r="X54" s="394"/>
      <c r="Y54" s="394"/>
      <c r="Z54" s="394"/>
      <c r="AA54" s="394"/>
      <c r="AB54" s="394"/>
      <c r="AC54" s="394"/>
      <c r="AD54" s="394"/>
      <c r="AE54" s="394"/>
      <c r="AF54" s="394"/>
      <c r="AG54" s="394"/>
      <c r="AH54" s="394"/>
      <c r="AI54" s="394"/>
      <c r="AJ54" s="394"/>
      <c r="AK54" s="394"/>
      <c r="AL54" s="394"/>
      <c r="AM54" s="394"/>
      <c r="AN54" s="394"/>
      <c r="AO54" s="394"/>
      <c r="AP54" s="394"/>
      <c r="AQ54" s="394"/>
      <c r="AR54" s="394"/>
      <c r="AS54" s="394"/>
      <c r="AT54" s="394"/>
      <c r="AU54" s="394"/>
      <c r="AV54" s="394"/>
      <c r="AW54" s="394"/>
      <c r="AX54" s="394"/>
      <c r="AY54" s="394"/>
      <c r="AZ54" s="394"/>
      <c r="BA54" s="394"/>
      <c r="BB54" s="395"/>
      <c r="BC54" s="109"/>
      <c r="BD54" s="394"/>
      <c r="BE54" s="394"/>
      <c r="BF54" s="394"/>
      <c r="BG54" s="394"/>
      <c r="BH54" s="394"/>
      <c r="BI54" s="394"/>
      <c r="BJ54" s="394"/>
      <c r="BK54" s="394"/>
      <c r="BL54" s="394"/>
      <c r="BM54" s="394"/>
      <c r="BN54" s="394"/>
      <c r="BO54" s="394"/>
      <c r="BP54" s="394"/>
      <c r="BQ54" s="394"/>
      <c r="BR54" s="394"/>
      <c r="BS54" s="394"/>
      <c r="BT54" s="394"/>
      <c r="BU54" s="394"/>
      <c r="BV54" s="394"/>
      <c r="BW54" s="394"/>
      <c r="BX54" s="394"/>
      <c r="BY54" s="394"/>
      <c r="BZ54" s="394"/>
      <c r="CA54" s="394"/>
      <c r="CB54" s="394"/>
      <c r="CC54" s="394"/>
      <c r="CD54" s="394"/>
      <c r="CE54" s="394"/>
      <c r="CF54" s="394"/>
      <c r="CG54" s="394"/>
      <c r="CH54" s="395"/>
      <c r="CI54" s="109"/>
      <c r="CJ54" s="396"/>
      <c r="CK54" s="397"/>
      <c r="CL54" s="397"/>
      <c r="CM54" s="397"/>
      <c r="CN54" s="397"/>
      <c r="CO54" s="397"/>
      <c r="CP54" s="397"/>
      <c r="CQ54" s="397"/>
      <c r="CR54" s="397"/>
      <c r="CS54" s="397"/>
      <c r="CT54" s="397"/>
      <c r="CU54" s="397"/>
      <c r="CV54" s="397"/>
      <c r="CW54" s="397"/>
      <c r="CX54" s="397"/>
      <c r="CY54" s="397"/>
      <c r="CZ54" s="397"/>
      <c r="DA54" s="397"/>
      <c r="DB54" s="397"/>
      <c r="DC54" s="397"/>
      <c r="DD54" s="397"/>
      <c r="DE54" s="397"/>
      <c r="DF54" s="397"/>
      <c r="DG54" s="397"/>
      <c r="DH54" s="397"/>
      <c r="DI54" s="397"/>
      <c r="DJ54" s="397"/>
      <c r="DK54" s="397"/>
      <c r="DL54" s="397"/>
      <c r="DM54" s="397"/>
      <c r="DN54" s="397"/>
      <c r="DO54" s="397"/>
      <c r="DP54" s="398"/>
      <c r="DQ54" s="398"/>
      <c r="DR54" s="821" t="s">
        <v>29</v>
      </c>
      <c r="DS54" s="276"/>
      <c r="DT54" s="221">
        <f>DT6</f>
        <v>1</v>
      </c>
      <c r="DU54" s="222">
        <f t="shared" ref="DU54:FA54" si="149">DU6</f>
        <v>2</v>
      </c>
      <c r="DV54" s="222">
        <f t="shared" si="149"/>
        <v>3</v>
      </c>
      <c r="DW54" s="222">
        <f t="shared" si="149"/>
        <v>4</v>
      </c>
      <c r="DX54" s="222">
        <f t="shared" si="149"/>
        <v>5</v>
      </c>
      <c r="DY54" s="222">
        <f t="shared" si="149"/>
        <v>6</v>
      </c>
      <c r="DZ54" s="222">
        <f t="shared" si="149"/>
        <v>7</v>
      </c>
      <c r="EA54" s="222">
        <f t="shared" si="149"/>
        <v>8</v>
      </c>
      <c r="EB54" s="222">
        <f t="shared" si="149"/>
        <v>9</v>
      </c>
      <c r="EC54" s="222">
        <f t="shared" si="149"/>
        <v>10</v>
      </c>
      <c r="ED54" s="222">
        <f t="shared" si="149"/>
        <v>11</v>
      </c>
      <c r="EE54" s="222">
        <f t="shared" si="149"/>
        <v>12</v>
      </c>
      <c r="EF54" s="222">
        <f t="shared" si="149"/>
        <v>13</v>
      </c>
      <c r="EG54" s="222">
        <f t="shared" si="149"/>
        <v>14</v>
      </c>
      <c r="EH54" s="222">
        <f t="shared" si="149"/>
        <v>15</v>
      </c>
      <c r="EI54" s="222">
        <f t="shared" si="149"/>
        <v>16</v>
      </c>
      <c r="EJ54" s="222">
        <f t="shared" si="149"/>
        <v>17</v>
      </c>
      <c r="EK54" s="222">
        <f t="shared" si="149"/>
        <v>18</v>
      </c>
      <c r="EL54" s="222">
        <f t="shared" si="149"/>
        <v>19</v>
      </c>
      <c r="EM54" s="222">
        <f t="shared" si="149"/>
        <v>20</v>
      </c>
      <c r="EN54" s="222">
        <f t="shared" si="149"/>
        <v>21</v>
      </c>
      <c r="EO54" s="222">
        <f t="shared" si="149"/>
        <v>22</v>
      </c>
      <c r="EP54" s="222">
        <f t="shared" si="149"/>
        <v>23</v>
      </c>
      <c r="EQ54" s="222">
        <f t="shared" si="149"/>
        <v>24</v>
      </c>
      <c r="ER54" s="222">
        <f t="shared" si="149"/>
        <v>25</v>
      </c>
      <c r="ES54" s="222">
        <f t="shared" si="149"/>
        <v>26</v>
      </c>
      <c r="ET54" s="222">
        <f t="shared" si="149"/>
        <v>27</v>
      </c>
      <c r="EU54" s="222">
        <f t="shared" si="149"/>
        <v>28</v>
      </c>
      <c r="EV54" s="222">
        <f t="shared" si="149"/>
        <v>29</v>
      </c>
      <c r="EW54" s="222">
        <f t="shared" si="149"/>
        <v>30</v>
      </c>
      <c r="EX54" s="223">
        <f t="shared" si="149"/>
        <v>31</v>
      </c>
      <c r="EY54" s="751" t="str">
        <f t="shared" si="149"/>
        <v>GÜNDÜZ TOPLAM</v>
      </c>
      <c r="EZ54" s="741" t="str">
        <f t="shared" si="149"/>
        <v>GECE TOPLAM</v>
      </c>
      <c r="FA54" s="756" t="str">
        <f t="shared" si="149"/>
        <v>GENEL TOPLAM</v>
      </c>
      <c r="FB54" s="748" t="str">
        <f>FB6</f>
        <v>İMZA
(Kursiyer İmzası)</v>
      </c>
      <c r="FK54" s="813"/>
      <c r="FL54" s="815"/>
      <c r="FM54" s="816"/>
    </row>
    <row r="55" spans="3:169" s="6" customFormat="1" ht="51.75" hidden="1" customHeight="1" x14ac:dyDescent="0.25">
      <c r="C55" s="819"/>
      <c r="D55" s="389"/>
      <c r="E55" s="389"/>
      <c r="F55" s="389"/>
      <c r="G55" s="389"/>
      <c r="H55" s="389"/>
      <c r="I55" s="383"/>
      <c r="J55" s="383"/>
      <c r="K55" s="383"/>
      <c r="L55" s="383"/>
      <c r="M55" s="383"/>
      <c r="N55" s="383"/>
      <c r="O55" s="383"/>
      <c r="P55" s="383"/>
      <c r="Q55" s="383"/>
      <c r="R55" s="383"/>
      <c r="S55" s="383"/>
      <c r="T55" s="383"/>
      <c r="U55" s="383"/>
      <c r="V55" s="383"/>
      <c r="W55" s="399"/>
      <c r="X55" s="400"/>
      <c r="Y55" s="401"/>
      <c r="Z55" s="401"/>
      <c r="AA55" s="401"/>
      <c r="AB55" s="401"/>
      <c r="AC55" s="401"/>
      <c r="AD55" s="401"/>
      <c r="AE55" s="401"/>
      <c r="AF55" s="401"/>
      <c r="AG55" s="401"/>
      <c r="AH55" s="401"/>
      <c r="AI55" s="401"/>
      <c r="AJ55" s="401"/>
      <c r="AK55" s="401"/>
      <c r="AL55" s="401"/>
      <c r="AM55" s="401"/>
      <c r="AN55" s="401"/>
      <c r="AO55" s="401"/>
      <c r="AP55" s="401"/>
      <c r="AQ55" s="401"/>
      <c r="AR55" s="401"/>
      <c r="AS55" s="401"/>
      <c r="AT55" s="401"/>
      <c r="AU55" s="401"/>
      <c r="AV55" s="401"/>
      <c r="AW55" s="401"/>
      <c r="AX55" s="401"/>
      <c r="AY55" s="401"/>
      <c r="AZ55" s="401"/>
      <c r="BA55" s="401"/>
      <c r="BB55" s="402"/>
      <c r="BC55" s="399"/>
      <c r="BD55" s="400"/>
      <c r="BE55" s="401"/>
      <c r="BF55" s="401"/>
      <c r="BG55" s="401"/>
      <c r="BH55" s="401"/>
      <c r="BI55" s="401"/>
      <c r="BJ55" s="401"/>
      <c r="BK55" s="401"/>
      <c r="BL55" s="401"/>
      <c r="BM55" s="401"/>
      <c r="BN55" s="401"/>
      <c r="BO55" s="401"/>
      <c r="BP55" s="401"/>
      <c r="BQ55" s="401"/>
      <c r="BR55" s="401"/>
      <c r="BS55" s="401"/>
      <c r="BT55" s="401"/>
      <c r="BU55" s="401"/>
      <c r="BV55" s="401"/>
      <c r="BW55" s="401"/>
      <c r="BX55" s="401"/>
      <c r="BY55" s="401"/>
      <c r="BZ55" s="401"/>
      <c r="CA55" s="401"/>
      <c r="CB55" s="401"/>
      <c r="CC55" s="401"/>
      <c r="CD55" s="401"/>
      <c r="CE55" s="401"/>
      <c r="CF55" s="401"/>
      <c r="CG55" s="401"/>
      <c r="CH55" s="402"/>
      <c r="CI55" s="399"/>
      <c r="CJ55" s="403"/>
      <c r="CK55" s="404"/>
      <c r="CL55" s="405"/>
      <c r="CM55" s="405"/>
      <c r="CN55" s="405"/>
      <c r="CO55" s="405"/>
      <c r="CP55" s="405"/>
      <c r="CQ55" s="405"/>
      <c r="CR55" s="405"/>
      <c r="CS55" s="405"/>
      <c r="CT55" s="405"/>
      <c r="CU55" s="405"/>
      <c r="CV55" s="405"/>
      <c r="CW55" s="405"/>
      <c r="CX55" s="405"/>
      <c r="CY55" s="405"/>
      <c r="CZ55" s="405"/>
      <c r="DA55" s="405"/>
      <c r="DB55" s="405"/>
      <c r="DC55" s="405"/>
      <c r="DD55" s="405"/>
      <c r="DE55" s="405"/>
      <c r="DF55" s="405"/>
      <c r="DG55" s="405"/>
      <c r="DH55" s="405"/>
      <c r="DI55" s="405"/>
      <c r="DJ55" s="405"/>
      <c r="DK55" s="405"/>
      <c r="DL55" s="405"/>
      <c r="DM55" s="405"/>
      <c r="DN55" s="405"/>
      <c r="DO55" s="405"/>
      <c r="DP55" s="406"/>
      <c r="DQ55" s="406"/>
      <c r="DR55" s="822"/>
      <c r="DS55" s="277"/>
      <c r="DT55" s="218"/>
      <c r="DU55" s="219"/>
      <c r="DV55" s="219"/>
      <c r="DW55" s="219"/>
      <c r="DX55" s="219"/>
      <c r="DY55" s="219"/>
      <c r="DZ55" s="219"/>
      <c r="EA55" s="219"/>
      <c r="EB55" s="219"/>
      <c r="EC55" s="219"/>
      <c r="ED55" s="219"/>
      <c r="EE55" s="219"/>
      <c r="EF55" s="219"/>
      <c r="EG55" s="219"/>
      <c r="EH55" s="219"/>
      <c r="EI55" s="219"/>
      <c r="EJ55" s="219"/>
      <c r="EK55" s="219"/>
      <c r="EL55" s="219"/>
      <c r="EM55" s="219"/>
      <c r="EN55" s="219"/>
      <c r="EO55" s="219"/>
      <c r="EP55" s="219"/>
      <c r="EQ55" s="219"/>
      <c r="ER55" s="219"/>
      <c r="ES55" s="219"/>
      <c r="ET55" s="219"/>
      <c r="EU55" s="219"/>
      <c r="EV55" s="219"/>
      <c r="EW55" s="219"/>
      <c r="EX55" s="220"/>
      <c r="EY55" s="752"/>
      <c r="EZ55" s="742"/>
      <c r="FA55" s="757"/>
      <c r="FB55" s="749"/>
      <c r="FI55" s="7"/>
      <c r="FK55" s="814"/>
      <c r="FL55" s="814"/>
      <c r="FM55" s="814"/>
    </row>
    <row r="56" spans="3:169" ht="51.75" customHeight="1" x14ac:dyDescent="0.25">
      <c r="C56" s="819"/>
      <c r="D56" s="817"/>
      <c r="E56" s="818"/>
      <c r="F56" s="814"/>
      <c r="G56" s="814"/>
      <c r="H56" s="814"/>
      <c r="I56" s="812"/>
      <c r="J56" s="812"/>
      <c r="K56" s="812"/>
      <c r="L56" s="812"/>
      <c r="M56" s="812"/>
      <c r="N56" s="812"/>
      <c r="O56" s="812"/>
      <c r="P56" s="812"/>
      <c r="Q56" s="812"/>
      <c r="R56" s="812"/>
      <c r="S56" s="812"/>
      <c r="T56" s="812"/>
      <c r="U56" s="812"/>
      <c r="V56" s="812"/>
      <c r="W56" s="109"/>
      <c r="X56" s="400"/>
      <c r="Y56" s="400"/>
      <c r="Z56" s="400"/>
      <c r="AA56" s="400"/>
      <c r="AB56" s="400"/>
      <c r="AC56" s="400"/>
      <c r="AD56" s="400"/>
      <c r="AE56" s="400"/>
      <c r="AF56" s="400"/>
      <c r="AG56" s="400"/>
      <c r="AH56" s="400"/>
      <c r="AI56" s="400"/>
      <c r="AJ56" s="400"/>
      <c r="AK56" s="400"/>
      <c r="AL56" s="400"/>
      <c r="AM56" s="400"/>
      <c r="AN56" s="400"/>
      <c r="AO56" s="400"/>
      <c r="AP56" s="400"/>
      <c r="AQ56" s="400"/>
      <c r="AR56" s="400"/>
      <c r="AS56" s="400"/>
      <c r="AT56" s="400"/>
      <c r="AU56" s="400"/>
      <c r="AV56" s="400"/>
      <c r="AW56" s="400"/>
      <c r="AX56" s="400"/>
      <c r="AY56" s="400"/>
      <c r="AZ56" s="400"/>
      <c r="BA56" s="400"/>
      <c r="BB56" s="400"/>
      <c r="BC56" s="407"/>
      <c r="BD56" s="400"/>
      <c r="BE56" s="400"/>
      <c r="BF56" s="400"/>
      <c r="BG56" s="400"/>
      <c r="BH56" s="400"/>
      <c r="BI56" s="400"/>
      <c r="BJ56" s="400"/>
      <c r="BK56" s="400"/>
      <c r="BL56" s="400"/>
      <c r="BM56" s="400"/>
      <c r="BN56" s="400"/>
      <c r="BO56" s="400"/>
      <c r="BP56" s="400"/>
      <c r="BQ56" s="400"/>
      <c r="BR56" s="400"/>
      <c r="BS56" s="400"/>
      <c r="BT56" s="400"/>
      <c r="BU56" s="400"/>
      <c r="BV56" s="400"/>
      <c r="BW56" s="400"/>
      <c r="BX56" s="400"/>
      <c r="BY56" s="400"/>
      <c r="BZ56" s="400"/>
      <c r="CA56" s="400"/>
      <c r="CB56" s="400"/>
      <c r="CC56" s="400"/>
      <c r="CD56" s="400"/>
      <c r="CE56" s="400"/>
      <c r="CF56" s="400"/>
      <c r="CG56" s="400"/>
      <c r="CH56" s="408"/>
      <c r="CI56" s="407"/>
      <c r="CJ56" s="396"/>
      <c r="CK56" s="404"/>
      <c r="CL56" s="404"/>
      <c r="CM56" s="404"/>
      <c r="CN56" s="404"/>
      <c r="CO56" s="404"/>
      <c r="CP56" s="404"/>
      <c r="CQ56" s="404"/>
      <c r="CR56" s="404"/>
      <c r="CS56" s="404"/>
      <c r="CT56" s="404"/>
      <c r="CU56" s="404"/>
      <c r="CV56" s="404"/>
      <c r="CW56" s="404"/>
      <c r="CX56" s="404"/>
      <c r="CY56" s="404"/>
      <c r="CZ56" s="404"/>
      <c r="DA56" s="404"/>
      <c r="DB56" s="404"/>
      <c r="DC56" s="404"/>
      <c r="DD56" s="404"/>
      <c r="DE56" s="404"/>
      <c r="DF56" s="404"/>
      <c r="DG56" s="404"/>
      <c r="DH56" s="404"/>
      <c r="DI56" s="404"/>
      <c r="DJ56" s="404"/>
      <c r="DK56" s="404"/>
      <c r="DL56" s="404"/>
      <c r="DM56" s="404"/>
      <c r="DN56" s="404"/>
      <c r="DO56" s="404"/>
      <c r="DP56" s="409"/>
      <c r="DQ56" s="409"/>
      <c r="DR56" s="822"/>
      <c r="DS56" s="278" t="str">
        <f>DS8</f>
        <v>KURS</v>
      </c>
      <c r="DT56" s="525">
        <f>DT8</f>
        <v>43831</v>
      </c>
      <c r="DU56" s="526">
        <f t="shared" ref="DU56:FA56" si="150">DU8</f>
        <v>43832</v>
      </c>
      <c r="DV56" s="526">
        <f t="shared" si="150"/>
        <v>43833</v>
      </c>
      <c r="DW56" s="526">
        <f t="shared" si="150"/>
        <v>43834</v>
      </c>
      <c r="DX56" s="526">
        <f t="shared" si="150"/>
        <v>43835</v>
      </c>
      <c r="DY56" s="526">
        <f t="shared" si="150"/>
        <v>43836</v>
      </c>
      <c r="DZ56" s="526">
        <f t="shared" si="150"/>
        <v>43837</v>
      </c>
      <c r="EA56" s="526">
        <f t="shared" si="150"/>
        <v>43838</v>
      </c>
      <c r="EB56" s="526">
        <f t="shared" si="150"/>
        <v>43839</v>
      </c>
      <c r="EC56" s="526">
        <f>EC8</f>
        <v>43840</v>
      </c>
      <c r="ED56" s="526">
        <f t="shared" si="150"/>
        <v>43841</v>
      </c>
      <c r="EE56" s="526">
        <f t="shared" si="150"/>
        <v>43842</v>
      </c>
      <c r="EF56" s="526">
        <f t="shared" si="150"/>
        <v>43843</v>
      </c>
      <c r="EG56" s="526">
        <f t="shared" si="150"/>
        <v>43844</v>
      </c>
      <c r="EH56" s="526">
        <f t="shared" si="150"/>
        <v>43845</v>
      </c>
      <c r="EI56" s="526">
        <f t="shared" si="150"/>
        <v>43846</v>
      </c>
      <c r="EJ56" s="526">
        <f t="shared" si="150"/>
        <v>43847</v>
      </c>
      <c r="EK56" s="526">
        <f t="shared" si="150"/>
        <v>43848</v>
      </c>
      <c r="EL56" s="526">
        <f t="shared" si="150"/>
        <v>43849</v>
      </c>
      <c r="EM56" s="526">
        <f t="shared" si="150"/>
        <v>43850</v>
      </c>
      <c r="EN56" s="526">
        <f t="shared" si="150"/>
        <v>43851</v>
      </c>
      <c r="EO56" s="526">
        <f t="shared" si="150"/>
        <v>43852</v>
      </c>
      <c r="EP56" s="526">
        <f t="shared" si="150"/>
        <v>43853</v>
      </c>
      <c r="EQ56" s="526">
        <f t="shared" si="150"/>
        <v>43854</v>
      </c>
      <c r="ER56" s="526">
        <f t="shared" si="150"/>
        <v>43855</v>
      </c>
      <c r="ES56" s="526">
        <f t="shared" si="150"/>
        <v>43856</v>
      </c>
      <c r="ET56" s="526">
        <f t="shared" si="150"/>
        <v>43857</v>
      </c>
      <c r="EU56" s="526">
        <f t="shared" si="150"/>
        <v>43858</v>
      </c>
      <c r="EV56" s="526">
        <f t="shared" si="150"/>
        <v>43859</v>
      </c>
      <c r="EW56" s="526">
        <f t="shared" si="150"/>
        <v>43860</v>
      </c>
      <c r="EX56" s="527">
        <f t="shared" si="150"/>
        <v>43861</v>
      </c>
      <c r="EY56" s="752">
        <f t="shared" si="150"/>
        <v>0</v>
      </c>
      <c r="EZ56" s="742">
        <f t="shared" si="150"/>
        <v>0</v>
      </c>
      <c r="FA56" s="757">
        <f t="shared" si="150"/>
        <v>0</v>
      </c>
      <c r="FB56" s="749"/>
      <c r="FK56" s="814"/>
      <c r="FL56" s="814"/>
      <c r="FM56" s="814"/>
    </row>
    <row r="57" spans="3:169" ht="32.25" hidden="1" customHeight="1" x14ac:dyDescent="0.25">
      <c r="C57" s="819"/>
      <c r="D57" s="817"/>
      <c r="E57" s="548"/>
      <c r="F57" s="548"/>
      <c r="G57" s="548"/>
      <c r="H57" s="548"/>
      <c r="I57" s="812"/>
      <c r="J57" s="812"/>
      <c r="K57" s="812"/>
      <c r="L57" s="812"/>
      <c r="M57" s="812"/>
      <c r="N57" s="812"/>
      <c r="O57" s="812"/>
      <c r="P57" s="812"/>
      <c r="Q57" s="812"/>
      <c r="R57" s="812"/>
      <c r="S57" s="812"/>
      <c r="T57" s="812"/>
      <c r="U57" s="812"/>
      <c r="V57" s="812"/>
      <c r="W57" s="109"/>
      <c r="X57" s="410"/>
      <c r="Y57" s="410"/>
      <c r="Z57" s="410"/>
      <c r="AA57" s="410"/>
      <c r="AB57" s="410"/>
      <c r="AC57" s="410"/>
      <c r="AD57" s="410"/>
      <c r="AE57" s="410"/>
      <c r="AF57" s="410"/>
      <c r="AG57" s="410"/>
      <c r="AH57" s="410"/>
      <c r="AI57" s="410"/>
      <c r="AJ57" s="410"/>
      <c r="AK57" s="410"/>
      <c r="AL57" s="410"/>
      <c r="AM57" s="410"/>
      <c r="AN57" s="410"/>
      <c r="AO57" s="410"/>
      <c r="AP57" s="410"/>
      <c r="AQ57" s="410"/>
      <c r="AR57" s="410"/>
      <c r="AS57" s="410"/>
      <c r="AT57" s="410"/>
      <c r="AU57" s="410"/>
      <c r="AV57" s="410"/>
      <c r="AW57" s="410"/>
      <c r="AX57" s="410"/>
      <c r="AY57" s="410"/>
      <c r="AZ57" s="410"/>
      <c r="BA57" s="410"/>
      <c r="BB57" s="410"/>
      <c r="BC57" s="407"/>
      <c r="BD57" s="410"/>
      <c r="BE57" s="410"/>
      <c r="BF57" s="410"/>
      <c r="BG57" s="410"/>
      <c r="BH57" s="410"/>
      <c r="BI57" s="410"/>
      <c r="BJ57" s="410"/>
      <c r="BK57" s="410"/>
      <c r="BL57" s="410"/>
      <c r="BM57" s="410"/>
      <c r="BN57" s="410"/>
      <c r="BO57" s="410"/>
      <c r="BP57" s="410"/>
      <c r="BQ57" s="410"/>
      <c r="BR57" s="410"/>
      <c r="BS57" s="410"/>
      <c r="BT57" s="410"/>
      <c r="BU57" s="410"/>
      <c r="BV57" s="410"/>
      <c r="BW57" s="410"/>
      <c r="BX57" s="410"/>
      <c r="BY57" s="410"/>
      <c r="BZ57" s="410"/>
      <c r="CA57" s="410"/>
      <c r="CB57" s="410"/>
      <c r="CC57" s="410"/>
      <c r="CD57" s="410"/>
      <c r="CE57" s="410"/>
      <c r="CF57" s="410"/>
      <c r="CG57" s="410"/>
      <c r="CH57" s="410"/>
      <c r="CI57" s="407"/>
      <c r="CJ57" s="396"/>
      <c r="CK57" s="410"/>
      <c r="CL57" s="410"/>
      <c r="CM57" s="410"/>
      <c r="CN57" s="410"/>
      <c r="CO57" s="410"/>
      <c r="CP57" s="410"/>
      <c r="CQ57" s="410"/>
      <c r="CR57" s="410"/>
      <c r="CS57" s="410"/>
      <c r="CT57" s="410"/>
      <c r="CU57" s="410"/>
      <c r="CV57" s="410"/>
      <c r="CW57" s="410"/>
      <c r="CX57" s="410"/>
      <c r="CY57" s="410"/>
      <c r="CZ57" s="410"/>
      <c r="DA57" s="410"/>
      <c r="DB57" s="410"/>
      <c r="DC57" s="410"/>
      <c r="DD57" s="410"/>
      <c r="DE57" s="410"/>
      <c r="DF57" s="410"/>
      <c r="DG57" s="410"/>
      <c r="DH57" s="410"/>
      <c r="DI57" s="410"/>
      <c r="DJ57" s="410"/>
      <c r="DK57" s="410"/>
      <c r="DL57" s="410"/>
      <c r="DM57" s="410"/>
      <c r="DN57" s="410"/>
      <c r="DO57" s="410"/>
      <c r="DP57" s="107"/>
      <c r="DQ57" s="107"/>
      <c r="DR57" s="822"/>
      <c r="DS57" s="279"/>
      <c r="DT57" s="194"/>
      <c r="DU57" s="195"/>
      <c r="DV57" s="195"/>
      <c r="DW57" s="195"/>
      <c r="DX57" s="195"/>
      <c r="DY57" s="195"/>
      <c r="DZ57" s="195"/>
      <c r="EA57" s="195"/>
      <c r="EB57" s="195"/>
      <c r="EC57" s="195"/>
      <c r="ED57" s="195"/>
      <c r="EE57" s="195"/>
      <c r="EF57" s="195"/>
      <c r="EG57" s="195"/>
      <c r="EH57" s="195"/>
      <c r="EI57" s="195"/>
      <c r="EJ57" s="195"/>
      <c r="EK57" s="195"/>
      <c r="EL57" s="195"/>
      <c r="EM57" s="195"/>
      <c r="EN57" s="195"/>
      <c r="EO57" s="195"/>
      <c r="EP57" s="195"/>
      <c r="EQ57" s="195"/>
      <c r="ER57" s="195"/>
      <c r="ES57" s="195"/>
      <c r="ET57" s="195"/>
      <c r="EU57" s="195"/>
      <c r="EV57" s="195"/>
      <c r="EW57" s="195"/>
      <c r="EX57" s="196"/>
      <c r="EY57" s="752"/>
      <c r="EZ57" s="742"/>
      <c r="FA57" s="757"/>
      <c r="FB57" s="749"/>
      <c r="FK57" s="814"/>
      <c r="FL57" s="814"/>
      <c r="FM57" s="814"/>
    </row>
    <row r="58" spans="3:169" ht="51.75" hidden="1" customHeight="1" x14ac:dyDescent="0.25">
      <c r="C58" s="819"/>
      <c r="D58" s="817"/>
      <c r="E58" s="548"/>
      <c r="F58" s="548"/>
      <c r="G58" s="548"/>
      <c r="H58" s="548"/>
      <c r="I58" s="546"/>
      <c r="J58" s="546"/>
      <c r="K58" s="546"/>
      <c r="L58" s="546"/>
      <c r="M58" s="546"/>
      <c r="N58" s="546"/>
      <c r="O58" s="546"/>
      <c r="P58" s="546"/>
      <c r="Q58" s="546"/>
      <c r="R58" s="546"/>
      <c r="S58" s="546"/>
      <c r="T58" s="546"/>
      <c r="U58" s="546"/>
      <c r="V58" s="546"/>
      <c r="W58" s="109"/>
      <c r="X58" s="400"/>
      <c r="Y58" s="400"/>
      <c r="Z58" s="400"/>
      <c r="AA58" s="400"/>
      <c r="AB58" s="400"/>
      <c r="AC58" s="400"/>
      <c r="AD58" s="400"/>
      <c r="AE58" s="400"/>
      <c r="AF58" s="400"/>
      <c r="AG58" s="400"/>
      <c r="AH58" s="400"/>
      <c r="AI58" s="400"/>
      <c r="AJ58" s="400"/>
      <c r="AK58" s="400"/>
      <c r="AL58" s="400"/>
      <c r="AM58" s="400"/>
      <c r="AN58" s="400"/>
      <c r="AO58" s="400"/>
      <c r="AP58" s="400"/>
      <c r="AQ58" s="400"/>
      <c r="AR58" s="400"/>
      <c r="AS58" s="400"/>
      <c r="AT58" s="400"/>
      <c r="AU58" s="400"/>
      <c r="AV58" s="400"/>
      <c r="AW58" s="400"/>
      <c r="AX58" s="400"/>
      <c r="AY58" s="400"/>
      <c r="AZ58" s="400"/>
      <c r="BA58" s="400"/>
      <c r="BB58" s="408"/>
      <c r="BC58" s="407"/>
      <c r="BD58" s="400"/>
      <c r="BE58" s="400"/>
      <c r="BF58" s="400"/>
      <c r="BG58" s="400"/>
      <c r="BH58" s="400"/>
      <c r="BI58" s="400"/>
      <c r="BJ58" s="400"/>
      <c r="BK58" s="400"/>
      <c r="BL58" s="400"/>
      <c r="BM58" s="400"/>
      <c r="BN58" s="400"/>
      <c r="BO58" s="400"/>
      <c r="BP58" s="400"/>
      <c r="BQ58" s="400"/>
      <c r="BR58" s="400"/>
      <c r="BS58" s="400"/>
      <c r="BT58" s="400"/>
      <c r="BU58" s="400"/>
      <c r="BV58" s="400"/>
      <c r="BW58" s="400"/>
      <c r="BX58" s="400"/>
      <c r="BY58" s="400"/>
      <c r="BZ58" s="400"/>
      <c r="CA58" s="400"/>
      <c r="CB58" s="400"/>
      <c r="CC58" s="400"/>
      <c r="CD58" s="400"/>
      <c r="CE58" s="400"/>
      <c r="CF58" s="400"/>
      <c r="CG58" s="400"/>
      <c r="CH58" s="408"/>
      <c r="CI58" s="407"/>
      <c r="CJ58" s="396"/>
      <c r="CK58" s="410"/>
      <c r="CL58" s="410"/>
      <c r="CM58" s="410"/>
      <c r="CN58" s="410"/>
      <c r="CO58" s="410"/>
      <c r="CP58" s="410"/>
      <c r="CQ58" s="410"/>
      <c r="CR58" s="410"/>
      <c r="CS58" s="410"/>
      <c r="CT58" s="410"/>
      <c r="CU58" s="410"/>
      <c r="CV58" s="410"/>
      <c r="CW58" s="410"/>
      <c r="CX58" s="410"/>
      <c r="CY58" s="410"/>
      <c r="CZ58" s="410"/>
      <c r="DA58" s="410"/>
      <c r="DB58" s="410"/>
      <c r="DC58" s="410"/>
      <c r="DD58" s="410"/>
      <c r="DE58" s="410"/>
      <c r="DF58" s="410"/>
      <c r="DG58" s="410"/>
      <c r="DH58" s="410"/>
      <c r="DI58" s="410"/>
      <c r="DJ58" s="410"/>
      <c r="DK58" s="410"/>
      <c r="DL58" s="410"/>
      <c r="DM58" s="410"/>
      <c r="DN58" s="410"/>
      <c r="DO58" s="410"/>
      <c r="DP58" s="107"/>
      <c r="DQ58" s="107"/>
      <c r="DR58" s="822"/>
      <c r="DS58" s="279"/>
      <c r="DT58" s="197"/>
      <c r="DU58" s="198"/>
      <c r="DV58" s="198"/>
      <c r="DW58" s="198"/>
      <c r="DX58" s="198"/>
      <c r="DY58" s="198"/>
      <c r="DZ58" s="198"/>
      <c r="EA58" s="198"/>
      <c r="EB58" s="198"/>
      <c r="EC58" s="198"/>
      <c r="ED58" s="198"/>
      <c r="EE58" s="198"/>
      <c r="EF58" s="198"/>
      <c r="EG58" s="198"/>
      <c r="EH58" s="198"/>
      <c r="EI58" s="198"/>
      <c r="EJ58" s="198"/>
      <c r="EK58" s="198"/>
      <c r="EL58" s="198"/>
      <c r="EM58" s="198"/>
      <c r="EN58" s="198"/>
      <c r="EO58" s="198"/>
      <c r="EP58" s="198"/>
      <c r="EQ58" s="198"/>
      <c r="ER58" s="198"/>
      <c r="ES58" s="198"/>
      <c r="ET58" s="198"/>
      <c r="EU58" s="198"/>
      <c r="EV58" s="198"/>
      <c r="EW58" s="198"/>
      <c r="EX58" s="199"/>
      <c r="EY58" s="752"/>
      <c r="EZ58" s="742"/>
      <c r="FA58" s="757"/>
      <c r="FB58" s="749"/>
      <c r="FK58" s="814"/>
      <c r="FL58" s="814"/>
      <c r="FM58" s="814"/>
    </row>
    <row r="59" spans="3:169" ht="33" customHeight="1" thickBot="1" x14ac:dyDescent="0.3">
      <c r="C59" s="819"/>
      <c r="D59" s="817"/>
      <c r="E59" s="390"/>
      <c r="F59" s="391"/>
      <c r="G59" s="390"/>
      <c r="H59" s="390"/>
      <c r="I59" s="546"/>
      <c r="J59" s="384"/>
      <c r="K59" s="546"/>
      <c r="L59" s="384"/>
      <c r="M59" s="546"/>
      <c r="N59" s="384"/>
      <c r="O59" s="546"/>
      <c r="P59" s="384"/>
      <c r="Q59" s="546"/>
      <c r="R59" s="384"/>
      <c r="S59" s="546"/>
      <c r="T59" s="384"/>
      <c r="U59" s="546"/>
      <c r="V59" s="384"/>
      <c r="W59" s="93"/>
      <c r="X59" s="411"/>
      <c r="Y59" s="411"/>
      <c r="Z59" s="411"/>
      <c r="AA59" s="411"/>
      <c r="AB59" s="411"/>
      <c r="AC59" s="411"/>
      <c r="AD59" s="411"/>
      <c r="AE59" s="411"/>
      <c r="AF59" s="411"/>
      <c r="AG59" s="411"/>
      <c r="AH59" s="411"/>
      <c r="AI59" s="411"/>
      <c r="AJ59" s="411"/>
      <c r="AK59" s="411"/>
      <c r="AL59" s="411"/>
      <c r="AM59" s="411"/>
      <c r="AN59" s="411"/>
      <c r="AO59" s="411"/>
      <c r="AP59" s="411"/>
      <c r="AQ59" s="411"/>
      <c r="AR59" s="411"/>
      <c r="AS59" s="411"/>
      <c r="AT59" s="411"/>
      <c r="AU59" s="411"/>
      <c r="AV59" s="411"/>
      <c r="AW59" s="411"/>
      <c r="AX59" s="411"/>
      <c r="AY59" s="411"/>
      <c r="AZ59" s="411"/>
      <c r="BA59" s="411"/>
      <c r="BB59" s="411"/>
      <c r="BC59" s="93"/>
      <c r="BD59" s="411"/>
      <c r="BE59" s="411"/>
      <c r="BF59" s="411"/>
      <c r="BG59" s="411"/>
      <c r="BH59" s="411"/>
      <c r="BI59" s="411"/>
      <c r="BJ59" s="411"/>
      <c r="BK59" s="411"/>
      <c r="BL59" s="411"/>
      <c r="BM59" s="411"/>
      <c r="BN59" s="411"/>
      <c r="BO59" s="411"/>
      <c r="BP59" s="411"/>
      <c r="BQ59" s="411"/>
      <c r="BR59" s="411"/>
      <c r="BS59" s="411"/>
      <c r="BT59" s="411"/>
      <c r="BU59" s="411"/>
      <c r="BV59" s="411"/>
      <c r="BW59" s="411"/>
      <c r="BX59" s="411"/>
      <c r="BY59" s="411"/>
      <c r="BZ59" s="411"/>
      <c r="CA59" s="411"/>
      <c r="CB59" s="411"/>
      <c r="CC59" s="411"/>
      <c r="CD59" s="411"/>
      <c r="CE59" s="411"/>
      <c r="CF59" s="411"/>
      <c r="CG59" s="411"/>
      <c r="CH59" s="412"/>
      <c r="CI59" s="93"/>
      <c r="CJ59" s="413"/>
      <c r="CK59" s="414"/>
      <c r="CL59" s="414"/>
      <c r="CM59" s="414"/>
      <c r="CN59" s="414"/>
      <c r="CO59" s="414"/>
      <c r="CP59" s="414"/>
      <c r="CQ59" s="414"/>
      <c r="CR59" s="414"/>
      <c r="CS59" s="414"/>
      <c r="CT59" s="414"/>
      <c r="CU59" s="414"/>
      <c r="CV59" s="414"/>
      <c r="CW59" s="414"/>
      <c r="CX59" s="414"/>
      <c r="CY59" s="414"/>
      <c r="CZ59" s="414"/>
      <c r="DA59" s="414"/>
      <c r="DB59" s="414"/>
      <c r="DC59" s="414"/>
      <c r="DD59" s="414"/>
      <c r="DE59" s="414"/>
      <c r="DF59" s="414"/>
      <c r="DG59" s="414"/>
      <c r="DH59" s="414"/>
      <c r="DI59" s="414"/>
      <c r="DJ59" s="414"/>
      <c r="DK59" s="414"/>
      <c r="DL59" s="414"/>
      <c r="DM59" s="414"/>
      <c r="DN59" s="414"/>
      <c r="DO59" s="414"/>
      <c r="DP59" s="415"/>
      <c r="DQ59" s="415"/>
      <c r="DR59" s="823"/>
      <c r="DS59" s="280" t="str">
        <f>DS11</f>
        <v>NO</v>
      </c>
      <c r="DT59" s="200" t="str">
        <f>DT11</f>
        <v>Çar</v>
      </c>
      <c r="DU59" s="201" t="str">
        <f t="shared" ref="DU59:FA60" si="151">DU11</f>
        <v>Per</v>
      </c>
      <c r="DV59" s="201" t="str">
        <f t="shared" si="151"/>
        <v>Cum</v>
      </c>
      <c r="DW59" s="201" t="str">
        <f t="shared" si="151"/>
        <v>Cmt</v>
      </c>
      <c r="DX59" s="201" t="str">
        <f t="shared" si="151"/>
        <v>Paz</v>
      </c>
      <c r="DY59" s="201" t="str">
        <f t="shared" si="151"/>
        <v>Pzt</v>
      </c>
      <c r="DZ59" s="201" t="str">
        <f t="shared" si="151"/>
        <v>Sal</v>
      </c>
      <c r="EA59" s="201" t="str">
        <f t="shared" si="151"/>
        <v>Çar</v>
      </c>
      <c r="EB59" s="201" t="str">
        <f t="shared" si="151"/>
        <v>Per</v>
      </c>
      <c r="EC59" s="201" t="str">
        <f t="shared" si="151"/>
        <v>Cum</v>
      </c>
      <c r="ED59" s="201" t="str">
        <f t="shared" si="151"/>
        <v>Cmt</v>
      </c>
      <c r="EE59" s="201" t="str">
        <f t="shared" si="151"/>
        <v>Paz</v>
      </c>
      <c r="EF59" s="201" t="str">
        <f t="shared" si="151"/>
        <v>Pzt</v>
      </c>
      <c r="EG59" s="201" t="str">
        <f t="shared" si="151"/>
        <v>Sal</v>
      </c>
      <c r="EH59" s="201" t="str">
        <f t="shared" si="151"/>
        <v>Çar</v>
      </c>
      <c r="EI59" s="201" t="str">
        <f t="shared" si="151"/>
        <v>Per</v>
      </c>
      <c r="EJ59" s="201" t="str">
        <f t="shared" si="151"/>
        <v>Cum</v>
      </c>
      <c r="EK59" s="201" t="str">
        <f t="shared" si="151"/>
        <v>Cmt</v>
      </c>
      <c r="EL59" s="201" t="str">
        <f t="shared" si="151"/>
        <v>Paz</v>
      </c>
      <c r="EM59" s="201" t="str">
        <f t="shared" si="151"/>
        <v>Pzt</v>
      </c>
      <c r="EN59" s="201" t="str">
        <f t="shared" si="151"/>
        <v>Sal</v>
      </c>
      <c r="EO59" s="201" t="str">
        <f t="shared" si="151"/>
        <v>Çar</v>
      </c>
      <c r="EP59" s="201" t="str">
        <f t="shared" si="151"/>
        <v>Per</v>
      </c>
      <c r="EQ59" s="201" t="str">
        <f t="shared" si="151"/>
        <v>Cum</v>
      </c>
      <c r="ER59" s="201" t="str">
        <f t="shared" si="151"/>
        <v>Cmt</v>
      </c>
      <c r="ES59" s="201" t="str">
        <f t="shared" si="151"/>
        <v>Paz</v>
      </c>
      <c r="ET59" s="201" t="str">
        <f t="shared" si="151"/>
        <v>Pzt</v>
      </c>
      <c r="EU59" s="201" t="str">
        <f t="shared" si="151"/>
        <v>Sal</v>
      </c>
      <c r="EV59" s="201" t="str">
        <f t="shared" si="151"/>
        <v>Çar</v>
      </c>
      <c r="EW59" s="201" t="str">
        <f t="shared" si="151"/>
        <v>Per</v>
      </c>
      <c r="EX59" s="202" t="str">
        <f t="shared" si="151"/>
        <v>Cum</v>
      </c>
      <c r="EY59" s="753">
        <f t="shared" si="151"/>
        <v>0</v>
      </c>
      <c r="EZ59" s="743">
        <f t="shared" si="151"/>
        <v>0</v>
      </c>
      <c r="FA59" s="758">
        <f t="shared" si="151"/>
        <v>0</v>
      </c>
      <c r="FB59" s="750"/>
      <c r="FK59" s="814"/>
      <c r="FL59" s="814"/>
      <c r="FM59" s="814"/>
    </row>
    <row r="60" spans="3:169" ht="20.25" customHeight="1" x14ac:dyDescent="0.25">
      <c r="K60" s="289"/>
      <c r="L60" s="290"/>
      <c r="M60" s="289"/>
      <c r="N60" s="290"/>
      <c r="O60" s="289"/>
      <c r="P60" s="290"/>
      <c r="Q60" s="289"/>
      <c r="R60" s="290"/>
      <c r="S60" s="289"/>
      <c r="T60" s="290"/>
      <c r="U60" s="289"/>
      <c r="V60" s="290"/>
      <c r="W60" s="416"/>
      <c r="X60" s="417"/>
      <c r="Y60" s="417"/>
      <c r="Z60" s="417"/>
      <c r="AA60" s="417"/>
      <c r="AB60" s="417"/>
      <c r="AC60" s="417"/>
      <c r="AD60" s="417"/>
      <c r="AE60" s="417"/>
      <c r="AF60" s="417"/>
      <c r="AG60" s="417"/>
      <c r="AH60" s="417"/>
      <c r="AI60" s="417"/>
      <c r="AJ60" s="417"/>
      <c r="AK60" s="417"/>
      <c r="AL60" s="417"/>
      <c r="AM60" s="417"/>
      <c r="AN60" s="417"/>
      <c r="AO60" s="417"/>
      <c r="AP60" s="417"/>
      <c r="AQ60" s="417"/>
      <c r="AR60" s="417"/>
      <c r="AS60" s="417"/>
      <c r="AT60" s="417"/>
      <c r="AU60" s="417"/>
      <c r="AV60" s="417"/>
      <c r="AW60" s="417"/>
      <c r="AX60" s="417"/>
      <c r="AY60" s="417"/>
      <c r="AZ60" s="417"/>
      <c r="BA60" s="417"/>
      <c r="BB60" s="418"/>
      <c r="BC60" s="416"/>
      <c r="BD60" s="417"/>
      <c r="BE60" s="417"/>
      <c r="BF60" s="417"/>
      <c r="BG60" s="417"/>
      <c r="BH60" s="417"/>
      <c r="BI60" s="417"/>
      <c r="BJ60" s="417"/>
      <c r="BK60" s="417"/>
      <c r="BL60" s="417"/>
      <c r="BM60" s="417"/>
      <c r="BN60" s="417"/>
      <c r="BO60" s="417"/>
      <c r="BP60" s="417"/>
      <c r="BQ60" s="417"/>
      <c r="BR60" s="417"/>
      <c r="BS60" s="417"/>
      <c r="BT60" s="417"/>
      <c r="BU60" s="417"/>
      <c r="BV60" s="417"/>
      <c r="BW60" s="417"/>
      <c r="BX60" s="417"/>
      <c r="BY60" s="417"/>
      <c r="BZ60" s="417"/>
      <c r="CA60" s="417"/>
      <c r="CB60" s="417"/>
      <c r="CC60" s="417"/>
      <c r="CD60" s="417"/>
      <c r="CE60" s="417"/>
      <c r="CF60" s="417"/>
      <c r="CG60" s="417"/>
      <c r="CH60" s="418"/>
      <c r="CI60" s="416"/>
      <c r="CJ60" s="419"/>
      <c r="CK60" s="420"/>
      <c r="CL60" s="420"/>
      <c r="CM60" s="420"/>
      <c r="CN60" s="420"/>
      <c r="CO60" s="420"/>
      <c r="CP60" s="420"/>
      <c r="CQ60" s="420"/>
      <c r="CR60" s="420"/>
      <c r="CS60" s="420"/>
      <c r="CT60" s="420"/>
      <c r="CU60" s="420"/>
      <c r="CV60" s="420"/>
      <c r="CW60" s="420"/>
      <c r="CX60" s="420"/>
      <c r="CY60" s="420"/>
      <c r="CZ60" s="420"/>
      <c r="DA60" s="420"/>
      <c r="DB60" s="420"/>
      <c r="DC60" s="420"/>
      <c r="DD60" s="420"/>
      <c r="DE60" s="420"/>
      <c r="DF60" s="420"/>
      <c r="DG60" s="420"/>
      <c r="DH60" s="420"/>
      <c r="DI60" s="420"/>
      <c r="DJ60" s="420"/>
      <c r="DK60" s="420"/>
      <c r="DL60" s="420"/>
      <c r="DM60" s="420"/>
      <c r="DN60" s="420"/>
      <c r="DO60" s="420"/>
      <c r="DP60" s="418"/>
      <c r="DQ60" s="416"/>
      <c r="DR60" s="392" t="str">
        <f>DR12</f>
        <v/>
      </c>
      <c r="DS60" s="281" t="str">
        <f>DS12</f>
        <v/>
      </c>
      <c r="DT60" s="246">
        <f>DT12</f>
        <v>0</v>
      </c>
      <c r="DU60" s="247">
        <f t="shared" si="151"/>
        <v>0</v>
      </c>
      <c r="DV60" s="247">
        <f t="shared" si="151"/>
        <v>0</v>
      </c>
      <c r="DW60" s="247">
        <f t="shared" si="151"/>
        <v>0</v>
      </c>
      <c r="DX60" s="247">
        <f t="shared" si="151"/>
        <v>0</v>
      </c>
      <c r="DY60" s="247">
        <f t="shared" si="151"/>
        <v>0</v>
      </c>
      <c r="DZ60" s="247">
        <f t="shared" si="151"/>
        <v>0</v>
      </c>
      <c r="EA60" s="247">
        <f t="shared" si="151"/>
        <v>0</v>
      </c>
      <c r="EB60" s="247">
        <f t="shared" si="151"/>
        <v>0</v>
      </c>
      <c r="EC60" s="247">
        <f t="shared" si="151"/>
        <v>0</v>
      </c>
      <c r="ED60" s="247">
        <f t="shared" si="151"/>
        <v>0</v>
      </c>
      <c r="EE60" s="247">
        <f t="shared" si="151"/>
        <v>0</v>
      </c>
      <c r="EF60" s="247">
        <f t="shared" si="151"/>
        <v>0</v>
      </c>
      <c r="EG60" s="247">
        <f t="shared" si="151"/>
        <v>0</v>
      </c>
      <c r="EH60" s="247">
        <f t="shared" si="151"/>
        <v>0</v>
      </c>
      <c r="EI60" s="247">
        <f t="shared" si="151"/>
        <v>0</v>
      </c>
      <c r="EJ60" s="247">
        <f t="shared" si="151"/>
        <v>0</v>
      </c>
      <c r="EK60" s="247">
        <f t="shared" si="151"/>
        <v>0</v>
      </c>
      <c r="EL60" s="247">
        <f t="shared" si="151"/>
        <v>0</v>
      </c>
      <c r="EM60" s="247">
        <f t="shared" si="151"/>
        <v>0</v>
      </c>
      <c r="EN60" s="247">
        <f t="shared" si="151"/>
        <v>0</v>
      </c>
      <c r="EO60" s="247">
        <f t="shared" si="151"/>
        <v>0</v>
      </c>
      <c r="EP60" s="247">
        <f t="shared" si="151"/>
        <v>0</v>
      </c>
      <c r="EQ60" s="247">
        <f t="shared" si="151"/>
        <v>0</v>
      </c>
      <c r="ER60" s="247">
        <f t="shared" si="151"/>
        <v>0</v>
      </c>
      <c r="ES60" s="247">
        <f t="shared" si="151"/>
        <v>0</v>
      </c>
      <c r="ET60" s="247">
        <f t="shared" si="151"/>
        <v>0</v>
      </c>
      <c r="EU60" s="247">
        <f t="shared" si="151"/>
        <v>0</v>
      </c>
      <c r="EV60" s="247">
        <f t="shared" si="151"/>
        <v>0</v>
      </c>
      <c r="EW60" s="247">
        <f t="shared" si="151"/>
        <v>0</v>
      </c>
      <c r="EX60" s="248">
        <f t="shared" si="151"/>
        <v>0</v>
      </c>
      <c r="EY60" s="267">
        <f t="shared" si="151"/>
        <v>0</v>
      </c>
      <c r="EZ60" s="268">
        <f t="shared" si="151"/>
        <v>0</v>
      </c>
      <c r="FA60" s="258">
        <f t="shared" si="151"/>
        <v>0</v>
      </c>
      <c r="FB60" s="215"/>
      <c r="FK60" s="295"/>
      <c r="FL60" s="295"/>
      <c r="FM60" s="296"/>
    </row>
    <row r="61" spans="3:169" ht="20.25" customHeight="1" x14ac:dyDescent="0.25">
      <c r="C61" s="286"/>
      <c r="D61" s="287"/>
      <c r="E61" s="540"/>
      <c r="F61" s="288"/>
      <c r="G61" s="288"/>
      <c r="H61" s="540"/>
      <c r="I61" s="289"/>
      <c r="J61" s="290"/>
      <c r="K61" s="289"/>
      <c r="L61" s="290"/>
      <c r="M61" s="289"/>
      <c r="N61" s="290"/>
      <c r="O61" s="289"/>
      <c r="P61" s="290"/>
      <c r="Q61" s="289"/>
      <c r="R61" s="290"/>
      <c r="S61" s="289"/>
      <c r="T61" s="290"/>
      <c r="U61" s="289"/>
      <c r="V61" s="290"/>
      <c r="W61" s="416"/>
      <c r="X61" s="417"/>
      <c r="Y61" s="417"/>
      <c r="Z61" s="417"/>
      <c r="AA61" s="417"/>
      <c r="AB61" s="417"/>
      <c r="AC61" s="417"/>
      <c r="AD61" s="417"/>
      <c r="AE61" s="417"/>
      <c r="AF61" s="417"/>
      <c r="AG61" s="417"/>
      <c r="AH61" s="417"/>
      <c r="AI61" s="417"/>
      <c r="AJ61" s="417"/>
      <c r="AK61" s="417"/>
      <c r="AL61" s="417"/>
      <c r="AM61" s="417"/>
      <c r="AN61" s="417"/>
      <c r="AO61" s="417"/>
      <c r="AP61" s="417"/>
      <c r="AQ61" s="417"/>
      <c r="AR61" s="417"/>
      <c r="AS61" s="417"/>
      <c r="AT61" s="417"/>
      <c r="AU61" s="417"/>
      <c r="AV61" s="417"/>
      <c r="AW61" s="417"/>
      <c r="AX61" s="417"/>
      <c r="AY61" s="417"/>
      <c r="AZ61" s="417"/>
      <c r="BA61" s="417"/>
      <c r="BB61" s="418"/>
      <c r="BC61" s="416"/>
      <c r="BD61" s="417"/>
      <c r="BE61" s="417"/>
      <c r="BF61" s="417"/>
      <c r="BG61" s="417"/>
      <c r="BH61" s="417"/>
      <c r="BI61" s="417"/>
      <c r="BJ61" s="417"/>
      <c r="BK61" s="417"/>
      <c r="BL61" s="417"/>
      <c r="BM61" s="417"/>
      <c r="BN61" s="417"/>
      <c r="BO61" s="417"/>
      <c r="BP61" s="417"/>
      <c r="BQ61" s="417"/>
      <c r="BR61" s="417"/>
      <c r="BS61" s="417"/>
      <c r="BT61" s="417"/>
      <c r="BU61" s="417"/>
      <c r="BV61" s="417"/>
      <c r="BW61" s="417"/>
      <c r="BX61" s="417"/>
      <c r="BY61" s="417"/>
      <c r="BZ61" s="417"/>
      <c r="CA61" s="417"/>
      <c r="CB61" s="417"/>
      <c r="CC61" s="417"/>
      <c r="CD61" s="417"/>
      <c r="CE61" s="417"/>
      <c r="CF61" s="417"/>
      <c r="CG61" s="417"/>
      <c r="CH61" s="418"/>
      <c r="CI61" s="416"/>
      <c r="CJ61" s="419"/>
      <c r="CK61" s="420"/>
      <c r="CL61" s="420"/>
      <c r="CM61" s="420"/>
      <c r="CN61" s="420"/>
      <c r="CO61" s="420"/>
      <c r="CP61" s="420"/>
      <c r="CQ61" s="420"/>
      <c r="CR61" s="420"/>
      <c r="CS61" s="420"/>
      <c r="CT61" s="420"/>
      <c r="CU61" s="420"/>
      <c r="CV61" s="420"/>
      <c r="CW61" s="420"/>
      <c r="CX61" s="420"/>
      <c r="CY61" s="420"/>
      <c r="CZ61" s="420"/>
      <c r="DA61" s="420"/>
      <c r="DB61" s="420"/>
      <c r="DC61" s="420"/>
      <c r="DD61" s="420"/>
      <c r="DE61" s="420"/>
      <c r="DF61" s="420"/>
      <c r="DG61" s="420"/>
      <c r="DH61" s="420"/>
      <c r="DI61" s="420"/>
      <c r="DJ61" s="420"/>
      <c r="DK61" s="420"/>
      <c r="DL61" s="420"/>
      <c r="DM61" s="420"/>
      <c r="DN61" s="420"/>
      <c r="DO61" s="420"/>
      <c r="DP61" s="418"/>
      <c r="DQ61" s="416"/>
      <c r="DR61" s="393" t="str">
        <f t="shared" ref="DR61:FA67" si="152">DR13</f>
        <v/>
      </c>
      <c r="DS61" s="282" t="str">
        <f t="shared" si="152"/>
        <v/>
      </c>
      <c r="DT61" s="249">
        <f t="shared" si="152"/>
        <v>0</v>
      </c>
      <c r="DU61" s="250">
        <f t="shared" si="152"/>
        <v>0</v>
      </c>
      <c r="DV61" s="250">
        <f t="shared" si="152"/>
        <v>0</v>
      </c>
      <c r="DW61" s="250">
        <f t="shared" si="152"/>
        <v>0</v>
      </c>
      <c r="DX61" s="250">
        <f t="shared" si="152"/>
        <v>0</v>
      </c>
      <c r="DY61" s="250">
        <f t="shared" si="152"/>
        <v>0</v>
      </c>
      <c r="DZ61" s="250">
        <f t="shared" si="152"/>
        <v>0</v>
      </c>
      <c r="EA61" s="250">
        <f t="shared" si="152"/>
        <v>0</v>
      </c>
      <c r="EB61" s="250">
        <f t="shared" si="152"/>
        <v>0</v>
      </c>
      <c r="EC61" s="250">
        <f t="shared" si="152"/>
        <v>0</v>
      </c>
      <c r="ED61" s="250">
        <f t="shared" si="152"/>
        <v>0</v>
      </c>
      <c r="EE61" s="250">
        <f t="shared" si="152"/>
        <v>0</v>
      </c>
      <c r="EF61" s="250">
        <f t="shared" si="152"/>
        <v>0</v>
      </c>
      <c r="EG61" s="250">
        <f t="shared" si="152"/>
        <v>0</v>
      </c>
      <c r="EH61" s="250">
        <f t="shared" si="152"/>
        <v>0</v>
      </c>
      <c r="EI61" s="250">
        <f t="shared" si="152"/>
        <v>0</v>
      </c>
      <c r="EJ61" s="250">
        <f t="shared" si="152"/>
        <v>0</v>
      </c>
      <c r="EK61" s="250">
        <f t="shared" si="152"/>
        <v>0</v>
      </c>
      <c r="EL61" s="250">
        <f t="shared" si="152"/>
        <v>0</v>
      </c>
      <c r="EM61" s="250">
        <f t="shared" si="152"/>
        <v>0</v>
      </c>
      <c r="EN61" s="250">
        <f t="shared" si="152"/>
        <v>0</v>
      </c>
      <c r="EO61" s="250">
        <f t="shared" si="152"/>
        <v>0</v>
      </c>
      <c r="EP61" s="250">
        <f t="shared" si="152"/>
        <v>0</v>
      </c>
      <c r="EQ61" s="250">
        <f t="shared" si="152"/>
        <v>0</v>
      </c>
      <c r="ER61" s="250">
        <f t="shared" si="152"/>
        <v>0</v>
      </c>
      <c r="ES61" s="250">
        <f t="shared" si="152"/>
        <v>0</v>
      </c>
      <c r="ET61" s="250">
        <f t="shared" si="152"/>
        <v>0</v>
      </c>
      <c r="EU61" s="250">
        <f t="shared" si="152"/>
        <v>0</v>
      </c>
      <c r="EV61" s="250">
        <f t="shared" si="152"/>
        <v>0</v>
      </c>
      <c r="EW61" s="250">
        <f t="shared" si="152"/>
        <v>0</v>
      </c>
      <c r="EX61" s="251">
        <f t="shared" si="152"/>
        <v>0</v>
      </c>
      <c r="EY61" s="269">
        <f t="shared" si="152"/>
        <v>0</v>
      </c>
      <c r="EZ61" s="270">
        <f t="shared" si="152"/>
        <v>0</v>
      </c>
      <c r="FA61" s="259">
        <f t="shared" si="152"/>
        <v>0</v>
      </c>
      <c r="FB61" s="216"/>
      <c r="FK61" s="295"/>
      <c r="FL61" s="295"/>
      <c r="FM61" s="296"/>
    </row>
    <row r="62" spans="3:169" ht="20.25" customHeight="1" x14ac:dyDescent="0.25">
      <c r="C62" s="286"/>
      <c r="D62" s="287"/>
      <c r="E62" s="540"/>
      <c r="F62" s="288"/>
      <c r="G62" s="288"/>
      <c r="H62" s="540"/>
      <c r="I62" s="289"/>
      <c r="J62" s="290"/>
      <c r="K62" s="289"/>
      <c r="L62" s="290"/>
      <c r="M62" s="289"/>
      <c r="N62" s="290"/>
      <c r="O62" s="289"/>
      <c r="P62" s="290"/>
      <c r="Q62" s="289"/>
      <c r="R62" s="290"/>
      <c r="S62" s="289"/>
      <c r="T62" s="290"/>
      <c r="U62" s="289"/>
      <c r="V62" s="290"/>
      <c r="W62" s="416"/>
      <c r="X62" s="417"/>
      <c r="Y62" s="417"/>
      <c r="Z62" s="417"/>
      <c r="AA62" s="417"/>
      <c r="AB62" s="417"/>
      <c r="AC62" s="417"/>
      <c r="AD62" s="417"/>
      <c r="AE62" s="417"/>
      <c r="AF62" s="417"/>
      <c r="AG62" s="417"/>
      <c r="AH62" s="417"/>
      <c r="AI62" s="417"/>
      <c r="AJ62" s="417"/>
      <c r="AK62" s="417"/>
      <c r="AL62" s="417"/>
      <c r="AM62" s="417"/>
      <c r="AN62" s="417"/>
      <c r="AO62" s="417"/>
      <c r="AP62" s="417"/>
      <c r="AQ62" s="417"/>
      <c r="AR62" s="417"/>
      <c r="AS62" s="417"/>
      <c r="AT62" s="417"/>
      <c r="AU62" s="417"/>
      <c r="AV62" s="417"/>
      <c r="AW62" s="417"/>
      <c r="AX62" s="417"/>
      <c r="AY62" s="417"/>
      <c r="AZ62" s="417"/>
      <c r="BA62" s="417"/>
      <c r="BB62" s="418"/>
      <c r="BC62" s="416"/>
      <c r="BD62" s="417"/>
      <c r="BE62" s="417"/>
      <c r="BF62" s="417"/>
      <c r="BG62" s="417"/>
      <c r="BH62" s="417"/>
      <c r="BI62" s="417"/>
      <c r="BJ62" s="417"/>
      <c r="BK62" s="417"/>
      <c r="BL62" s="417"/>
      <c r="BM62" s="417"/>
      <c r="BN62" s="417"/>
      <c r="BO62" s="417"/>
      <c r="BP62" s="417"/>
      <c r="BQ62" s="417"/>
      <c r="BR62" s="417"/>
      <c r="BS62" s="417"/>
      <c r="BT62" s="417"/>
      <c r="BU62" s="417"/>
      <c r="BV62" s="417"/>
      <c r="BW62" s="417"/>
      <c r="BX62" s="417"/>
      <c r="BY62" s="417"/>
      <c r="BZ62" s="417"/>
      <c r="CA62" s="417"/>
      <c r="CB62" s="417"/>
      <c r="CC62" s="417"/>
      <c r="CD62" s="417"/>
      <c r="CE62" s="417"/>
      <c r="CF62" s="417"/>
      <c r="CG62" s="417"/>
      <c r="CH62" s="418"/>
      <c r="CI62" s="416"/>
      <c r="CJ62" s="419"/>
      <c r="CK62" s="420"/>
      <c r="CL62" s="420"/>
      <c r="CM62" s="420"/>
      <c r="CN62" s="420"/>
      <c r="CO62" s="420"/>
      <c r="CP62" s="420"/>
      <c r="CQ62" s="420"/>
      <c r="CR62" s="420"/>
      <c r="CS62" s="420"/>
      <c r="CT62" s="420"/>
      <c r="CU62" s="420"/>
      <c r="CV62" s="420"/>
      <c r="CW62" s="420"/>
      <c r="CX62" s="420"/>
      <c r="CY62" s="420"/>
      <c r="CZ62" s="420"/>
      <c r="DA62" s="420"/>
      <c r="DB62" s="420"/>
      <c r="DC62" s="420"/>
      <c r="DD62" s="420"/>
      <c r="DE62" s="420"/>
      <c r="DF62" s="420"/>
      <c r="DG62" s="420"/>
      <c r="DH62" s="420"/>
      <c r="DI62" s="420"/>
      <c r="DJ62" s="420"/>
      <c r="DK62" s="420"/>
      <c r="DL62" s="420"/>
      <c r="DM62" s="420"/>
      <c r="DN62" s="420"/>
      <c r="DO62" s="420"/>
      <c r="DP62" s="418"/>
      <c r="DQ62" s="416"/>
      <c r="DR62" s="393" t="str">
        <f t="shared" si="152"/>
        <v/>
      </c>
      <c r="DS62" s="282" t="str">
        <f t="shared" si="152"/>
        <v/>
      </c>
      <c r="DT62" s="249">
        <f t="shared" si="152"/>
        <v>0</v>
      </c>
      <c r="DU62" s="250">
        <f t="shared" si="152"/>
        <v>0</v>
      </c>
      <c r="DV62" s="250">
        <f t="shared" si="152"/>
        <v>0</v>
      </c>
      <c r="DW62" s="250">
        <f t="shared" si="152"/>
        <v>0</v>
      </c>
      <c r="DX62" s="250">
        <f t="shared" si="152"/>
        <v>0</v>
      </c>
      <c r="DY62" s="250">
        <f t="shared" si="152"/>
        <v>0</v>
      </c>
      <c r="DZ62" s="250">
        <f t="shared" si="152"/>
        <v>0</v>
      </c>
      <c r="EA62" s="250">
        <f t="shared" si="152"/>
        <v>0</v>
      </c>
      <c r="EB62" s="250">
        <f t="shared" si="152"/>
        <v>0</v>
      </c>
      <c r="EC62" s="250">
        <f t="shared" si="152"/>
        <v>0</v>
      </c>
      <c r="ED62" s="250">
        <f t="shared" si="152"/>
        <v>0</v>
      </c>
      <c r="EE62" s="250">
        <f t="shared" si="152"/>
        <v>0</v>
      </c>
      <c r="EF62" s="250">
        <f t="shared" si="152"/>
        <v>0</v>
      </c>
      <c r="EG62" s="250">
        <f t="shared" si="152"/>
        <v>0</v>
      </c>
      <c r="EH62" s="250">
        <f t="shared" si="152"/>
        <v>0</v>
      </c>
      <c r="EI62" s="250">
        <f t="shared" si="152"/>
        <v>0</v>
      </c>
      <c r="EJ62" s="250">
        <f t="shared" si="152"/>
        <v>0</v>
      </c>
      <c r="EK62" s="250">
        <f t="shared" si="152"/>
        <v>0</v>
      </c>
      <c r="EL62" s="250">
        <f t="shared" si="152"/>
        <v>0</v>
      </c>
      <c r="EM62" s="250">
        <f t="shared" si="152"/>
        <v>0</v>
      </c>
      <c r="EN62" s="250">
        <f t="shared" si="152"/>
        <v>0</v>
      </c>
      <c r="EO62" s="250">
        <f t="shared" si="152"/>
        <v>0</v>
      </c>
      <c r="EP62" s="250">
        <f t="shared" si="152"/>
        <v>0</v>
      </c>
      <c r="EQ62" s="250">
        <f t="shared" si="152"/>
        <v>0</v>
      </c>
      <c r="ER62" s="250">
        <f t="shared" si="152"/>
        <v>0</v>
      </c>
      <c r="ES62" s="250">
        <f t="shared" si="152"/>
        <v>0</v>
      </c>
      <c r="ET62" s="250">
        <f t="shared" si="152"/>
        <v>0</v>
      </c>
      <c r="EU62" s="250">
        <f t="shared" si="152"/>
        <v>0</v>
      </c>
      <c r="EV62" s="250">
        <f t="shared" si="152"/>
        <v>0</v>
      </c>
      <c r="EW62" s="250">
        <f t="shared" si="152"/>
        <v>0</v>
      </c>
      <c r="EX62" s="251">
        <f t="shared" si="152"/>
        <v>0</v>
      </c>
      <c r="EY62" s="269">
        <f t="shared" si="152"/>
        <v>0</v>
      </c>
      <c r="EZ62" s="270">
        <f t="shared" si="152"/>
        <v>0</v>
      </c>
      <c r="FA62" s="259">
        <f t="shared" si="152"/>
        <v>0</v>
      </c>
      <c r="FB62" s="216"/>
      <c r="FK62" s="295"/>
      <c r="FL62" s="295"/>
      <c r="FM62" s="296"/>
    </row>
    <row r="63" spans="3:169" ht="20.25" customHeight="1" x14ac:dyDescent="0.25">
      <c r="C63" s="286"/>
      <c r="D63" s="287"/>
      <c r="E63" s="540"/>
      <c r="F63" s="288"/>
      <c r="G63" s="288"/>
      <c r="H63" s="540"/>
      <c r="I63" s="289"/>
      <c r="J63" s="290"/>
      <c r="K63" s="289"/>
      <c r="L63" s="290"/>
      <c r="M63" s="289"/>
      <c r="N63" s="290"/>
      <c r="O63" s="289"/>
      <c r="P63" s="290"/>
      <c r="Q63" s="289"/>
      <c r="R63" s="290"/>
      <c r="S63" s="289"/>
      <c r="T63" s="290"/>
      <c r="U63" s="289"/>
      <c r="V63" s="290"/>
      <c r="W63" s="416"/>
      <c r="X63" s="417"/>
      <c r="Y63" s="417"/>
      <c r="Z63" s="417"/>
      <c r="AA63" s="417"/>
      <c r="AB63" s="417"/>
      <c r="AC63" s="417"/>
      <c r="AD63" s="417"/>
      <c r="AE63" s="417"/>
      <c r="AF63" s="417"/>
      <c r="AG63" s="417"/>
      <c r="AH63" s="417"/>
      <c r="AI63" s="417"/>
      <c r="AJ63" s="417"/>
      <c r="AK63" s="417"/>
      <c r="AL63" s="417"/>
      <c r="AM63" s="417"/>
      <c r="AN63" s="417"/>
      <c r="AO63" s="417"/>
      <c r="AP63" s="417"/>
      <c r="AQ63" s="417"/>
      <c r="AR63" s="417"/>
      <c r="AS63" s="417"/>
      <c r="AT63" s="417"/>
      <c r="AU63" s="417"/>
      <c r="AV63" s="417"/>
      <c r="AW63" s="417"/>
      <c r="AX63" s="417"/>
      <c r="AY63" s="417"/>
      <c r="AZ63" s="417"/>
      <c r="BA63" s="417"/>
      <c r="BB63" s="418"/>
      <c r="BC63" s="416"/>
      <c r="BD63" s="417"/>
      <c r="BE63" s="417"/>
      <c r="BF63" s="417"/>
      <c r="BG63" s="417"/>
      <c r="BH63" s="417"/>
      <c r="BI63" s="417"/>
      <c r="BJ63" s="417"/>
      <c r="BK63" s="417"/>
      <c r="BL63" s="417"/>
      <c r="BM63" s="417"/>
      <c r="BN63" s="417"/>
      <c r="BO63" s="417"/>
      <c r="BP63" s="417"/>
      <c r="BQ63" s="417"/>
      <c r="BR63" s="417"/>
      <c r="BS63" s="417"/>
      <c r="BT63" s="417"/>
      <c r="BU63" s="417"/>
      <c r="BV63" s="417"/>
      <c r="BW63" s="417"/>
      <c r="BX63" s="417"/>
      <c r="BY63" s="417"/>
      <c r="BZ63" s="417"/>
      <c r="CA63" s="417"/>
      <c r="CB63" s="417"/>
      <c r="CC63" s="417"/>
      <c r="CD63" s="417"/>
      <c r="CE63" s="417"/>
      <c r="CF63" s="417"/>
      <c r="CG63" s="417"/>
      <c r="CH63" s="418"/>
      <c r="CI63" s="416"/>
      <c r="CJ63" s="419"/>
      <c r="CK63" s="420"/>
      <c r="CL63" s="420"/>
      <c r="CM63" s="420"/>
      <c r="CN63" s="420"/>
      <c r="CO63" s="420"/>
      <c r="CP63" s="420"/>
      <c r="CQ63" s="420"/>
      <c r="CR63" s="420"/>
      <c r="CS63" s="420"/>
      <c r="CT63" s="420"/>
      <c r="CU63" s="420"/>
      <c r="CV63" s="420"/>
      <c r="CW63" s="420"/>
      <c r="CX63" s="420"/>
      <c r="CY63" s="420"/>
      <c r="CZ63" s="420"/>
      <c r="DA63" s="420"/>
      <c r="DB63" s="420"/>
      <c r="DC63" s="420"/>
      <c r="DD63" s="420"/>
      <c r="DE63" s="420"/>
      <c r="DF63" s="420"/>
      <c r="DG63" s="420"/>
      <c r="DH63" s="420"/>
      <c r="DI63" s="420"/>
      <c r="DJ63" s="420"/>
      <c r="DK63" s="420"/>
      <c r="DL63" s="420"/>
      <c r="DM63" s="420"/>
      <c r="DN63" s="420"/>
      <c r="DO63" s="420"/>
      <c r="DP63" s="418"/>
      <c r="DQ63" s="416"/>
      <c r="DR63" s="393" t="str">
        <f t="shared" si="152"/>
        <v/>
      </c>
      <c r="DS63" s="282" t="str">
        <f t="shared" si="152"/>
        <v/>
      </c>
      <c r="DT63" s="249">
        <f t="shared" si="152"/>
        <v>0</v>
      </c>
      <c r="DU63" s="250">
        <f t="shared" si="152"/>
        <v>0</v>
      </c>
      <c r="DV63" s="250">
        <f t="shared" si="152"/>
        <v>0</v>
      </c>
      <c r="DW63" s="250">
        <f t="shared" si="152"/>
        <v>0</v>
      </c>
      <c r="DX63" s="250">
        <f t="shared" si="152"/>
        <v>0</v>
      </c>
      <c r="DY63" s="250">
        <f t="shared" si="152"/>
        <v>0</v>
      </c>
      <c r="DZ63" s="250">
        <f t="shared" si="152"/>
        <v>0</v>
      </c>
      <c r="EA63" s="250">
        <f t="shared" si="152"/>
        <v>0</v>
      </c>
      <c r="EB63" s="250">
        <f t="shared" si="152"/>
        <v>0</v>
      </c>
      <c r="EC63" s="250">
        <f t="shared" si="152"/>
        <v>0</v>
      </c>
      <c r="ED63" s="250">
        <f t="shared" si="152"/>
        <v>0</v>
      </c>
      <c r="EE63" s="250">
        <f t="shared" si="152"/>
        <v>0</v>
      </c>
      <c r="EF63" s="250">
        <f t="shared" si="152"/>
        <v>0</v>
      </c>
      <c r="EG63" s="250">
        <f t="shared" si="152"/>
        <v>0</v>
      </c>
      <c r="EH63" s="250">
        <f t="shared" si="152"/>
        <v>0</v>
      </c>
      <c r="EI63" s="250">
        <f t="shared" si="152"/>
        <v>0</v>
      </c>
      <c r="EJ63" s="250">
        <f t="shared" si="152"/>
        <v>0</v>
      </c>
      <c r="EK63" s="250">
        <f t="shared" si="152"/>
        <v>0</v>
      </c>
      <c r="EL63" s="250">
        <f t="shared" si="152"/>
        <v>0</v>
      </c>
      <c r="EM63" s="250">
        <f t="shared" si="152"/>
        <v>0</v>
      </c>
      <c r="EN63" s="250">
        <f t="shared" si="152"/>
        <v>0</v>
      </c>
      <c r="EO63" s="250">
        <f t="shared" si="152"/>
        <v>0</v>
      </c>
      <c r="EP63" s="250">
        <f t="shared" si="152"/>
        <v>0</v>
      </c>
      <c r="EQ63" s="250">
        <f t="shared" si="152"/>
        <v>0</v>
      </c>
      <c r="ER63" s="250">
        <f t="shared" si="152"/>
        <v>0</v>
      </c>
      <c r="ES63" s="250">
        <f t="shared" si="152"/>
        <v>0</v>
      </c>
      <c r="ET63" s="250">
        <f t="shared" si="152"/>
        <v>0</v>
      </c>
      <c r="EU63" s="250">
        <f t="shared" si="152"/>
        <v>0</v>
      </c>
      <c r="EV63" s="250">
        <f t="shared" si="152"/>
        <v>0</v>
      </c>
      <c r="EW63" s="250">
        <f t="shared" si="152"/>
        <v>0</v>
      </c>
      <c r="EX63" s="251">
        <f t="shared" si="152"/>
        <v>0</v>
      </c>
      <c r="EY63" s="269">
        <f t="shared" si="152"/>
        <v>0</v>
      </c>
      <c r="EZ63" s="270">
        <f t="shared" si="152"/>
        <v>0</v>
      </c>
      <c r="FA63" s="259">
        <f t="shared" si="152"/>
        <v>0</v>
      </c>
      <c r="FB63" s="216"/>
      <c r="FK63" s="295"/>
      <c r="FL63" s="295"/>
      <c r="FM63" s="296"/>
    </row>
    <row r="64" spans="3:169" ht="20.25" customHeight="1" x14ac:dyDescent="0.25">
      <c r="C64" s="286"/>
      <c r="D64" s="287"/>
      <c r="E64" s="540"/>
      <c r="F64" s="288"/>
      <c r="G64" s="288"/>
      <c r="H64" s="540"/>
      <c r="I64" s="289"/>
      <c r="J64" s="290"/>
      <c r="K64" s="289"/>
      <c r="L64" s="290"/>
      <c r="M64" s="289"/>
      <c r="N64" s="290"/>
      <c r="O64" s="289"/>
      <c r="P64" s="290"/>
      <c r="Q64" s="289"/>
      <c r="R64" s="290"/>
      <c r="S64" s="289"/>
      <c r="T64" s="290"/>
      <c r="U64" s="289"/>
      <c r="V64" s="290"/>
      <c r="W64" s="416"/>
      <c r="X64" s="417"/>
      <c r="Y64" s="417"/>
      <c r="Z64" s="417"/>
      <c r="AA64" s="417"/>
      <c r="AB64" s="417"/>
      <c r="AC64" s="417"/>
      <c r="AD64" s="417"/>
      <c r="AE64" s="417"/>
      <c r="AF64" s="417"/>
      <c r="AG64" s="417"/>
      <c r="AH64" s="417"/>
      <c r="AI64" s="417"/>
      <c r="AJ64" s="417"/>
      <c r="AK64" s="417"/>
      <c r="AL64" s="417"/>
      <c r="AM64" s="417"/>
      <c r="AN64" s="417"/>
      <c r="AO64" s="417"/>
      <c r="AP64" s="417"/>
      <c r="AQ64" s="417"/>
      <c r="AR64" s="417"/>
      <c r="AS64" s="417"/>
      <c r="AT64" s="417"/>
      <c r="AU64" s="417"/>
      <c r="AV64" s="417"/>
      <c r="AW64" s="417"/>
      <c r="AX64" s="417"/>
      <c r="AY64" s="417"/>
      <c r="AZ64" s="417"/>
      <c r="BA64" s="417"/>
      <c r="BB64" s="418"/>
      <c r="BC64" s="416"/>
      <c r="BD64" s="417"/>
      <c r="BE64" s="417"/>
      <c r="BF64" s="417"/>
      <c r="BG64" s="417"/>
      <c r="BH64" s="417"/>
      <c r="BI64" s="417"/>
      <c r="BJ64" s="417"/>
      <c r="BK64" s="417"/>
      <c r="BL64" s="417"/>
      <c r="BM64" s="417"/>
      <c r="BN64" s="417"/>
      <c r="BO64" s="417"/>
      <c r="BP64" s="417"/>
      <c r="BQ64" s="417"/>
      <c r="BR64" s="417"/>
      <c r="BS64" s="417"/>
      <c r="BT64" s="417"/>
      <c r="BU64" s="417"/>
      <c r="BV64" s="417"/>
      <c r="BW64" s="417"/>
      <c r="BX64" s="417"/>
      <c r="BY64" s="417"/>
      <c r="BZ64" s="417"/>
      <c r="CA64" s="417"/>
      <c r="CB64" s="417"/>
      <c r="CC64" s="417"/>
      <c r="CD64" s="417"/>
      <c r="CE64" s="417"/>
      <c r="CF64" s="417"/>
      <c r="CG64" s="417"/>
      <c r="CH64" s="418"/>
      <c r="CI64" s="416"/>
      <c r="CJ64" s="419"/>
      <c r="CK64" s="420"/>
      <c r="CL64" s="420"/>
      <c r="CM64" s="420"/>
      <c r="CN64" s="420"/>
      <c r="CO64" s="420"/>
      <c r="CP64" s="420"/>
      <c r="CQ64" s="420"/>
      <c r="CR64" s="420"/>
      <c r="CS64" s="420"/>
      <c r="CT64" s="420"/>
      <c r="CU64" s="420"/>
      <c r="CV64" s="420"/>
      <c r="CW64" s="420"/>
      <c r="CX64" s="420"/>
      <c r="CY64" s="420"/>
      <c r="CZ64" s="420"/>
      <c r="DA64" s="420"/>
      <c r="DB64" s="420"/>
      <c r="DC64" s="420"/>
      <c r="DD64" s="420"/>
      <c r="DE64" s="420"/>
      <c r="DF64" s="420"/>
      <c r="DG64" s="420"/>
      <c r="DH64" s="420"/>
      <c r="DI64" s="420"/>
      <c r="DJ64" s="420"/>
      <c r="DK64" s="420"/>
      <c r="DL64" s="420"/>
      <c r="DM64" s="420"/>
      <c r="DN64" s="420"/>
      <c r="DO64" s="420"/>
      <c r="DP64" s="418"/>
      <c r="DQ64" s="416"/>
      <c r="DR64" s="393" t="str">
        <f t="shared" si="152"/>
        <v/>
      </c>
      <c r="DS64" s="282" t="str">
        <f t="shared" si="152"/>
        <v/>
      </c>
      <c r="DT64" s="249">
        <f t="shared" si="152"/>
        <v>0</v>
      </c>
      <c r="DU64" s="250">
        <f t="shared" si="152"/>
        <v>0</v>
      </c>
      <c r="DV64" s="250">
        <f t="shared" si="152"/>
        <v>0</v>
      </c>
      <c r="DW64" s="250">
        <f t="shared" si="152"/>
        <v>0</v>
      </c>
      <c r="DX64" s="250">
        <f t="shared" si="152"/>
        <v>0</v>
      </c>
      <c r="DY64" s="250">
        <f t="shared" si="152"/>
        <v>0</v>
      </c>
      <c r="DZ64" s="250">
        <f t="shared" si="152"/>
        <v>0</v>
      </c>
      <c r="EA64" s="250">
        <f t="shared" si="152"/>
        <v>0</v>
      </c>
      <c r="EB64" s="250">
        <f t="shared" si="152"/>
        <v>0</v>
      </c>
      <c r="EC64" s="250">
        <f t="shared" si="152"/>
        <v>0</v>
      </c>
      <c r="ED64" s="250">
        <f t="shared" si="152"/>
        <v>0</v>
      </c>
      <c r="EE64" s="250">
        <f t="shared" si="152"/>
        <v>0</v>
      </c>
      <c r="EF64" s="250">
        <f t="shared" si="152"/>
        <v>0</v>
      </c>
      <c r="EG64" s="250">
        <f t="shared" si="152"/>
        <v>0</v>
      </c>
      <c r="EH64" s="250">
        <f t="shared" si="152"/>
        <v>0</v>
      </c>
      <c r="EI64" s="250">
        <f t="shared" si="152"/>
        <v>0</v>
      </c>
      <c r="EJ64" s="250">
        <f t="shared" si="152"/>
        <v>0</v>
      </c>
      <c r="EK64" s="250">
        <f t="shared" si="152"/>
        <v>0</v>
      </c>
      <c r="EL64" s="250">
        <f t="shared" si="152"/>
        <v>0</v>
      </c>
      <c r="EM64" s="250">
        <f t="shared" si="152"/>
        <v>0</v>
      </c>
      <c r="EN64" s="250">
        <f t="shared" si="152"/>
        <v>0</v>
      </c>
      <c r="EO64" s="250">
        <f t="shared" si="152"/>
        <v>0</v>
      </c>
      <c r="EP64" s="250">
        <f t="shared" si="152"/>
        <v>0</v>
      </c>
      <c r="EQ64" s="250">
        <f t="shared" si="152"/>
        <v>0</v>
      </c>
      <c r="ER64" s="250">
        <f t="shared" si="152"/>
        <v>0</v>
      </c>
      <c r="ES64" s="250">
        <f t="shared" si="152"/>
        <v>0</v>
      </c>
      <c r="ET64" s="250">
        <f t="shared" si="152"/>
        <v>0</v>
      </c>
      <c r="EU64" s="250">
        <f t="shared" si="152"/>
        <v>0</v>
      </c>
      <c r="EV64" s="250">
        <f t="shared" si="152"/>
        <v>0</v>
      </c>
      <c r="EW64" s="250">
        <f t="shared" si="152"/>
        <v>0</v>
      </c>
      <c r="EX64" s="251">
        <f t="shared" si="152"/>
        <v>0</v>
      </c>
      <c r="EY64" s="269">
        <f t="shared" si="152"/>
        <v>0</v>
      </c>
      <c r="EZ64" s="270">
        <f t="shared" si="152"/>
        <v>0</v>
      </c>
      <c r="FA64" s="259">
        <f t="shared" si="152"/>
        <v>0</v>
      </c>
      <c r="FB64" s="216"/>
      <c r="FK64" s="295"/>
      <c r="FL64" s="295"/>
      <c r="FM64" s="296"/>
    </row>
    <row r="65" spans="3:169" ht="20.25" customHeight="1" x14ac:dyDescent="0.25">
      <c r="C65" s="286"/>
      <c r="D65" s="287"/>
      <c r="E65" s="540"/>
      <c r="F65" s="288"/>
      <c r="G65" s="288"/>
      <c r="H65" s="540"/>
      <c r="I65" s="289"/>
      <c r="J65" s="290"/>
      <c r="K65" s="289"/>
      <c r="L65" s="290"/>
      <c r="M65" s="289"/>
      <c r="N65" s="290"/>
      <c r="O65" s="289"/>
      <c r="P65" s="290"/>
      <c r="Q65" s="289"/>
      <c r="R65" s="290"/>
      <c r="S65" s="289"/>
      <c r="T65" s="290"/>
      <c r="U65" s="289"/>
      <c r="V65" s="290"/>
      <c r="W65" s="416"/>
      <c r="X65" s="417"/>
      <c r="Y65" s="417"/>
      <c r="Z65" s="417"/>
      <c r="AA65" s="417"/>
      <c r="AB65" s="417"/>
      <c r="AC65" s="417"/>
      <c r="AD65" s="417"/>
      <c r="AE65" s="417"/>
      <c r="AF65" s="417"/>
      <c r="AG65" s="417"/>
      <c r="AH65" s="417"/>
      <c r="AI65" s="417"/>
      <c r="AJ65" s="417"/>
      <c r="AK65" s="417"/>
      <c r="AL65" s="417"/>
      <c r="AM65" s="417"/>
      <c r="AN65" s="417"/>
      <c r="AO65" s="417"/>
      <c r="AP65" s="417"/>
      <c r="AQ65" s="417"/>
      <c r="AR65" s="417"/>
      <c r="AS65" s="417"/>
      <c r="AT65" s="417"/>
      <c r="AU65" s="417"/>
      <c r="AV65" s="417"/>
      <c r="AW65" s="417"/>
      <c r="AX65" s="417"/>
      <c r="AY65" s="417"/>
      <c r="AZ65" s="417"/>
      <c r="BA65" s="417"/>
      <c r="BB65" s="418"/>
      <c r="BC65" s="416"/>
      <c r="BD65" s="417"/>
      <c r="BE65" s="417"/>
      <c r="BF65" s="417"/>
      <c r="BG65" s="417"/>
      <c r="BH65" s="417"/>
      <c r="BI65" s="417"/>
      <c r="BJ65" s="417"/>
      <c r="BK65" s="417"/>
      <c r="BL65" s="417"/>
      <c r="BM65" s="417"/>
      <c r="BN65" s="417"/>
      <c r="BO65" s="417"/>
      <c r="BP65" s="417"/>
      <c r="BQ65" s="417"/>
      <c r="BR65" s="417"/>
      <c r="BS65" s="417"/>
      <c r="BT65" s="417"/>
      <c r="BU65" s="417"/>
      <c r="BV65" s="417"/>
      <c r="BW65" s="417"/>
      <c r="BX65" s="417"/>
      <c r="BY65" s="417"/>
      <c r="BZ65" s="417"/>
      <c r="CA65" s="417"/>
      <c r="CB65" s="417"/>
      <c r="CC65" s="417"/>
      <c r="CD65" s="417"/>
      <c r="CE65" s="417"/>
      <c r="CF65" s="417"/>
      <c r="CG65" s="417"/>
      <c r="CH65" s="418"/>
      <c r="CI65" s="416"/>
      <c r="CJ65" s="419"/>
      <c r="CK65" s="420"/>
      <c r="CL65" s="420"/>
      <c r="CM65" s="420"/>
      <c r="CN65" s="420"/>
      <c r="CO65" s="420"/>
      <c r="CP65" s="420"/>
      <c r="CQ65" s="420"/>
      <c r="CR65" s="420"/>
      <c r="CS65" s="420"/>
      <c r="CT65" s="420"/>
      <c r="CU65" s="420"/>
      <c r="CV65" s="420"/>
      <c r="CW65" s="420"/>
      <c r="CX65" s="420"/>
      <c r="CY65" s="420"/>
      <c r="CZ65" s="420"/>
      <c r="DA65" s="420"/>
      <c r="DB65" s="420"/>
      <c r="DC65" s="420"/>
      <c r="DD65" s="420"/>
      <c r="DE65" s="420"/>
      <c r="DF65" s="420"/>
      <c r="DG65" s="420"/>
      <c r="DH65" s="420"/>
      <c r="DI65" s="420"/>
      <c r="DJ65" s="420"/>
      <c r="DK65" s="420"/>
      <c r="DL65" s="420"/>
      <c r="DM65" s="420"/>
      <c r="DN65" s="420"/>
      <c r="DO65" s="420"/>
      <c r="DP65" s="418"/>
      <c r="DQ65" s="416"/>
      <c r="DR65" s="393" t="str">
        <f t="shared" si="152"/>
        <v/>
      </c>
      <c r="DS65" s="282" t="str">
        <f t="shared" si="152"/>
        <v/>
      </c>
      <c r="DT65" s="249">
        <f t="shared" si="152"/>
        <v>0</v>
      </c>
      <c r="DU65" s="250">
        <f t="shared" si="152"/>
        <v>0</v>
      </c>
      <c r="DV65" s="250">
        <f t="shared" si="152"/>
        <v>0</v>
      </c>
      <c r="DW65" s="250">
        <f t="shared" si="152"/>
        <v>0</v>
      </c>
      <c r="DX65" s="250">
        <f t="shared" si="152"/>
        <v>0</v>
      </c>
      <c r="DY65" s="250">
        <f t="shared" si="152"/>
        <v>0</v>
      </c>
      <c r="DZ65" s="250">
        <f t="shared" si="152"/>
        <v>0</v>
      </c>
      <c r="EA65" s="250">
        <f t="shared" si="152"/>
        <v>0</v>
      </c>
      <c r="EB65" s="250">
        <f t="shared" si="152"/>
        <v>0</v>
      </c>
      <c r="EC65" s="250">
        <f t="shared" si="152"/>
        <v>0</v>
      </c>
      <c r="ED65" s="250">
        <f t="shared" si="152"/>
        <v>0</v>
      </c>
      <c r="EE65" s="250">
        <f t="shared" si="152"/>
        <v>0</v>
      </c>
      <c r="EF65" s="250">
        <f t="shared" si="152"/>
        <v>0</v>
      </c>
      <c r="EG65" s="250">
        <f t="shared" si="152"/>
        <v>0</v>
      </c>
      <c r="EH65" s="250">
        <f t="shared" si="152"/>
        <v>0</v>
      </c>
      <c r="EI65" s="250">
        <f t="shared" si="152"/>
        <v>0</v>
      </c>
      <c r="EJ65" s="250">
        <f t="shared" si="152"/>
        <v>0</v>
      </c>
      <c r="EK65" s="250">
        <f t="shared" si="152"/>
        <v>0</v>
      </c>
      <c r="EL65" s="250">
        <f t="shared" si="152"/>
        <v>0</v>
      </c>
      <c r="EM65" s="250">
        <f t="shared" si="152"/>
        <v>0</v>
      </c>
      <c r="EN65" s="250">
        <f t="shared" si="152"/>
        <v>0</v>
      </c>
      <c r="EO65" s="250">
        <f t="shared" si="152"/>
        <v>0</v>
      </c>
      <c r="EP65" s="250">
        <f t="shared" si="152"/>
        <v>0</v>
      </c>
      <c r="EQ65" s="250">
        <f t="shared" si="152"/>
        <v>0</v>
      </c>
      <c r="ER65" s="250">
        <f t="shared" si="152"/>
        <v>0</v>
      </c>
      <c r="ES65" s="250">
        <f t="shared" si="152"/>
        <v>0</v>
      </c>
      <c r="ET65" s="250">
        <f t="shared" si="152"/>
        <v>0</v>
      </c>
      <c r="EU65" s="250">
        <f t="shared" si="152"/>
        <v>0</v>
      </c>
      <c r="EV65" s="250">
        <f t="shared" si="152"/>
        <v>0</v>
      </c>
      <c r="EW65" s="250">
        <f t="shared" si="152"/>
        <v>0</v>
      </c>
      <c r="EX65" s="251">
        <f t="shared" si="152"/>
        <v>0</v>
      </c>
      <c r="EY65" s="269">
        <f t="shared" si="152"/>
        <v>0</v>
      </c>
      <c r="EZ65" s="270">
        <f t="shared" si="152"/>
        <v>0</v>
      </c>
      <c r="FA65" s="259">
        <f t="shared" si="152"/>
        <v>0</v>
      </c>
      <c r="FB65" s="216"/>
      <c r="FK65" s="295"/>
      <c r="FL65" s="295"/>
      <c r="FM65" s="296"/>
    </row>
    <row r="66" spans="3:169" ht="20.25" customHeight="1" thickBot="1" x14ac:dyDescent="0.3">
      <c r="C66" s="286"/>
      <c r="D66" s="287"/>
      <c r="E66" s="540"/>
      <c r="F66" s="288"/>
      <c r="G66" s="288"/>
      <c r="H66" s="540"/>
      <c r="I66" s="289"/>
      <c r="J66" s="290"/>
      <c r="K66" s="289"/>
      <c r="L66" s="290"/>
      <c r="M66" s="289"/>
      <c r="N66" s="290"/>
      <c r="O66" s="289"/>
      <c r="P66" s="290"/>
      <c r="Q66" s="289"/>
      <c r="R66" s="290"/>
      <c r="S66" s="289"/>
      <c r="T66" s="290"/>
      <c r="U66" s="289"/>
      <c r="V66" s="290"/>
      <c r="W66" s="416"/>
      <c r="X66" s="417"/>
      <c r="Y66" s="417"/>
      <c r="Z66" s="417"/>
      <c r="AA66" s="417"/>
      <c r="AB66" s="417"/>
      <c r="AC66" s="417"/>
      <c r="AD66" s="417"/>
      <c r="AE66" s="417"/>
      <c r="AF66" s="417"/>
      <c r="AG66" s="417"/>
      <c r="AH66" s="417"/>
      <c r="AI66" s="417"/>
      <c r="AJ66" s="417"/>
      <c r="AK66" s="417"/>
      <c r="AL66" s="417"/>
      <c r="AM66" s="417"/>
      <c r="AN66" s="417"/>
      <c r="AO66" s="417"/>
      <c r="AP66" s="417"/>
      <c r="AQ66" s="417"/>
      <c r="AR66" s="417"/>
      <c r="AS66" s="417"/>
      <c r="AT66" s="417"/>
      <c r="AU66" s="417"/>
      <c r="AV66" s="417"/>
      <c r="AW66" s="417"/>
      <c r="AX66" s="417"/>
      <c r="AY66" s="417"/>
      <c r="AZ66" s="417"/>
      <c r="BA66" s="417"/>
      <c r="BB66" s="418"/>
      <c r="BC66" s="416"/>
      <c r="BD66" s="417"/>
      <c r="BE66" s="417"/>
      <c r="BF66" s="417"/>
      <c r="BG66" s="417"/>
      <c r="BH66" s="417"/>
      <c r="BI66" s="417"/>
      <c r="BJ66" s="417"/>
      <c r="BK66" s="417"/>
      <c r="BL66" s="417"/>
      <c r="BM66" s="417"/>
      <c r="BN66" s="417"/>
      <c r="BO66" s="417"/>
      <c r="BP66" s="417"/>
      <c r="BQ66" s="417"/>
      <c r="BR66" s="417"/>
      <c r="BS66" s="417"/>
      <c r="BT66" s="417"/>
      <c r="BU66" s="417"/>
      <c r="BV66" s="417"/>
      <c r="BW66" s="417"/>
      <c r="BX66" s="417"/>
      <c r="BY66" s="417"/>
      <c r="BZ66" s="417"/>
      <c r="CA66" s="417"/>
      <c r="CB66" s="417"/>
      <c r="CC66" s="417"/>
      <c r="CD66" s="417"/>
      <c r="CE66" s="417"/>
      <c r="CF66" s="417"/>
      <c r="CG66" s="417"/>
      <c r="CH66" s="418"/>
      <c r="CI66" s="416"/>
      <c r="CJ66" s="419"/>
      <c r="CK66" s="420"/>
      <c r="CL66" s="420"/>
      <c r="CM66" s="420"/>
      <c r="CN66" s="420"/>
      <c r="CO66" s="420"/>
      <c r="CP66" s="420"/>
      <c r="CQ66" s="420"/>
      <c r="CR66" s="420"/>
      <c r="CS66" s="420"/>
      <c r="CT66" s="420"/>
      <c r="CU66" s="420"/>
      <c r="CV66" s="420"/>
      <c r="CW66" s="420"/>
      <c r="CX66" s="420"/>
      <c r="CY66" s="420"/>
      <c r="CZ66" s="420"/>
      <c r="DA66" s="420"/>
      <c r="DB66" s="420"/>
      <c r="DC66" s="420"/>
      <c r="DD66" s="420"/>
      <c r="DE66" s="420"/>
      <c r="DF66" s="420"/>
      <c r="DG66" s="420"/>
      <c r="DH66" s="420"/>
      <c r="DI66" s="420"/>
      <c r="DJ66" s="420"/>
      <c r="DK66" s="420"/>
      <c r="DL66" s="420"/>
      <c r="DM66" s="420"/>
      <c r="DN66" s="420"/>
      <c r="DO66" s="420"/>
      <c r="DP66" s="418"/>
      <c r="DQ66" s="416"/>
      <c r="DR66" s="393" t="str">
        <f t="shared" si="152"/>
        <v/>
      </c>
      <c r="DS66" s="282" t="str">
        <f t="shared" si="152"/>
        <v/>
      </c>
      <c r="DT66" s="249">
        <f t="shared" si="152"/>
        <v>0</v>
      </c>
      <c r="DU66" s="250">
        <f t="shared" si="152"/>
        <v>0</v>
      </c>
      <c r="DV66" s="250">
        <f t="shared" si="152"/>
        <v>0</v>
      </c>
      <c r="DW66" s="250">
        <f t="shared" si="152"/>
        <v>0</v>
      </c>
      <c r="DX66" s="250">
        <f t="shared" si="152"/>
        <v>0</v>
      </c>
      <c r="DY66" s="250">
        <f t="shared" si="152"/>
        <v>0</v>
      </c>
      <c r="DZ66" s="250">
        <f t="shared" si="152"/>
        <v>0</v>
      </c>
      <c r="EA66" s="250">
        <f t="shared" si="152"/>
        <v>0</v>
      </c>
      <c r="EB66" s="250">
        <f t="shared" si="152"/>
        <v>0</v>
      </c>
      <c r="EC66" s="250">
        <f t="shared" si="152"/>
        <v>0</v>
      </c>
      <c r="ED66" s="250">
        <f t="shared" si="152"/>
        <v>0</v>
      </c>
      <c r="EE66" s="250">
        <f t="shared" si="152"/>
        <v>0</v>
      </c>
      <c r="EF66" s="250">
        <f t="shared" si="152"/>
        <v>0</v>
      </c>
      <c r="EG66" s="250">
        <f t="shared" si="152"/>
        <v>0</v>
      </c>
      <c r="EH66" s="250">
        <f t="shared" si="152"/>
        <v>0</v>
      </c>
      <c r="EI66" s="250">
        <f t="shared" si="152"/>
        <v>0</v>
      </c>
      <c r="EJ66" s="250">
        <f t="shared" si="152"/>
        <v>0</v>
      </c>
      <c r="EK66" s="250">
        <f t="shared" si="152"/>
        <v>0</v>
      </c>
      <c r="EL66" s="250">
        <f t="shared" si="152"/>
        <v>0</v>
      </c>
      <c r="EM66" s="250">
        <f t="shared" si="152"/>
        <v>0</v>
      </c>
      <c r="EN66" s="250">
        <f t="shared" si="152"/>
        <v>0</v>
      </c>
      <c r="EO66" s="250">
        <f t="shared" si="152"/>
        <v>0</v>
      </c>
      <c r="EP66" s="250">
        <f t="shared" si="152"/>
        <v>0</v>
      </c>
      <c r="EQ66" s="250">
        <f t="shared" si="152"/>
        <v>0</v>
      </c>
      <c r="ER66" s="250">
        <f t="shared" si="152"/>
        <v>0</v>
      </c>
      <c r="ES66" s="250">
        <f t="shared" si="152"/>
        <v>0</v>
      </c>
      <c r="ET66" s="250">
        <f t="shared" si="152"/>
        <v>0</v>
      </c>
      <c r="EU66" s="250">
        <f t="shared" si="152"/>
        <v>0</v>
      </c>
      <c r="EV66" s="250">
        <f t="shared" si="152"/>
        <v>0</v>
      </c>
      <c r="EW66" s="250">
        <f t="shared" si="152"/>
        <v>0</v>
      </c>
      <c r="EX66" s="251">
        <f t="shared" si="152"/>
        <v>0</v>
      </c>
      <c r="EY66" s="269">
        <f t="shared" si="152"/>
        <v>0</v>
      </c>
      <c r="EZ66" s="270">
        <f t="shared" si="152"/>
        <v>0</v>
      </c>
      <c r="FA66" s="259">
        <f t="shared" si="152"/>
        <v>0</v>
      </c>
      <c r="FB66" s="216"/>
      <c r="FK66" s="295"/>
      <c r="FL66" s="295"/>
      <c r="FM66" s="296"/>
    </row>
    <row r="67" spans="3:169" ht="20.25" customHeight="1" thickBot="1" x14ac:dyDescent="0.3">
      <c r="C67" s="286"/>
      <c r="D67" s="287"/>
      <c r="E67" s="540"/>
      <c r="F67" s="288"/>
      <c r="G67" s="288"/>
      <c r="H67" s="540"/>
      <c r="I67" s="289"/>
      <c r="J67" s="290"/>
      <c r="K67" s="289"/>
      <c r="L67" s="290"/>
      <c r="M67" s="289"/>
      <c r="N67" s="290"/>
      <c r="O67" s="289"/>
      <c r="P67" s="290"/>
      <c r="Q67" s="289"/>
      <c r="R67" s="290"/>
      <c r="S67" s="289"/>
      <c r="T67" s="290"/>
      <c r="U67" s="289"/>
      <c r="V67" s="290"/>
      <c r="W67" s="416"/>
      <c r="X67" s="417"/>
      <c r="Y67" s="417"/>
      <c r="Z67" s="417"/>
      <c r="AA67" s="417"/>
      <c r="AB67" s="417"/>
      <c r="AC67" s="417"/>
      <c r="AD67" s="417"/>
      <c r="AE67" s="417"/>
      <c r="AF67" s="417"/>
      <c r="AG67" s="417"/>
      <c r="AH67" s="417"/>
      <c r="AI67" s="417"/>
      <c r="AJ67" s="417"/>
      <c r="AK67" s="417"/>
      <c r="AL67" s="417"/>
      <c r="AM67" s="417"/>
      <c r="AN67" s="417"/>
      <c r="AO67" s="417"/>
      <c r="AP67" s="417"/>
      <c r="AQ67" s="417"/>
      <c r="AR67" s="417"/>
      <c r="AS67" s="417"/>
      <c r="AT67" s="417"/>
      <c r="AU67" s="417"/>
      <c r="AV67" s="417"/>
      <c r="AW67" s="417"/>
      <c r="AX67" s="417"/>
      <c r="AY67" s="417"/>
      <c r="AZ67" s="417"/>
      <c r="BA67" s="417"/>
      <c r="BB67" s="418"/>
      <c r="BC67" s="416"/>
      <c r="BD67" s="417"/>
      <c r="BE67" s="417"/>
      <c r="BF67" s="417"/>
      <c r="BG67" s="417"/>
      <c r="BH67" s="417"/>
      <c r="BI67" s="417"/>
      <c r="BJ67" s="417"/>
      <c r="BK67" s="417"/>
      <c r="BL67" s="417"/>
      <c r="BM67" s="417"/>
      <c r="BN67" s="417"/>
      <c r="BO67" s="417"/>
      <c r="BP67" s="417"/>
      <c r="BQ67" s="417"/>
      <c r="BR67" s="417"/>
      <c r="BS67" s="417"/>
      <c r="BT67" s="417"/>
      <c r="BU67" s="417"/>
      <c r="BV67" s="417"/>
      <c r="BW67" s="417"/>
      <c r="BX67" s="417"/>
      <c r="BY67" s="417"/>
      <c r="BZ67" s="417"/>
      <c r="CA67" s="417"/>
      <c r="CB67" s="417"/>
      <c r="CC67" s="417"/>
      <c r="CD67" s="417"/>
      <c r="CE67" s="417"/>
      <c r="CF67" s="417"/>
      <c r="CG67" s="417"/>
      <c r="CH67" s="418"/>
      <c r="CI67" s="416"/>
      <c r="CJ67" s="419"/>
      <c r="CK67" s="420"/>
      <c r="CL67" s="420"/>
      <c r="CM67" s="420"/>
      <c r="CN67" s="420"/>
      <c r="CO67" s="420"/>
      <c r="CP67" s="420"/>
      <c r="CQ67" s="420"/>
      <c r="CR67" s="420"/>
      <c r="CS67" s="420"/>
      <c r="CT67" s="420"/>
      <c r="CU67" s="420"/>
      <c r="CV67" s="420"/>
      <c r="CW67" s="420"/>
      <c r="CX67" s="420"/>
      <c r="CY67" s="420"/>
      <c r="CZ67" s="420"/>
      <c r="DA67" s="420"/>
      <c r="DB67" s="420"/>
      <c r="DC67" s="420"/>
      <c r="DD67" s="420"/>
      <c r="DE67" s="420"/>
      <c r="DF67" s="420"/>
      <c r="DG67" s="420"/>
      <c r="DH67" s="420"/>
      <c r="DI67" s="420"/>
      <c r="DJ67" s="420"/>
      <c r="DK67" s="420"/>
      <c r="DL67" s="420"/>
      <c r="DM67" s="420"/>
      <c r="DN67" s="420"/>
      <c r="DO67" s="420"/>
      <c r="DP67" s="418"/>
      <c r="DQ67" s="416"/>
      <c r="DR67" s="528" t="e">
        <f>#REF!</f>
        <v>#REF!</v>
      </c>
      <c r="DS67" s="529" t="str">
        <f>DR19</f>
        <v>TOPLAM</v>
      </c>
      <c r="DT67" s="530">
        <f t="shared" si="152"/>
        <v>0</v>
      </c>
      <c r="DU67" s="531">
        <f t="shared" si="152"/>
        <v>0</v>
      </c>
      <c r="DV67" s="531">
        <f t="shared" si="152"/>
        <v>0</v>
      </c>
      <c r="DW67" s="531">
        <f t="shared" si="152"/>
        <v>0</v>
      </c>
      <c r="DX67" s="531">
        <f t="shared" si="152"/>
        <v>0</v>
      </c>
      <c r="DY67" s="531">
        <f t="shared" si="152"/>
        <v>0</v>
      </c>
      <c r="DZ67" s="531">
        <f t="shared" si="152"/>
        <v>0</v>
      </c>
      <c r="EA67" s="531">
        <f t="shared" si="152"/>
        <v>0</v>
      </c>
      <c r="EB67" s="531">
        <f t="shared" si="152"/>
        <v>0</v>
      </c>
      <c r="EC67" s="531">
        <f t="shared" si="152"/>
        <v>0</v>
      </c>
      <c r="ED67" s="531">
        <f t="shared" si="152"/>
        <v>0</v>
      </c>
      <c r="EE67" s="531">
        <f t="shared" si="152"/>
        <v>0</v>
      </c>
      <c r="EF67" s="531">
        <f t="shared" si="152"/>
        <v>0</v>
      </c>
      <c r="EG67" s="531">
        <f t="shared" si="152"/>
        <v>0</v>
      </c>
      <c r="EH67" s="531">
        <f t="shared" si="152"/>
        <v>0</v>
      </c>
      <c r="EI67" s="531">
        <f t="shared" si="152"/>
        <v>0</v>
      </c>
      <c r="EJ67" s="531">
        <f t="shared" si="152"/>
        <v>0</v>
      </c>
      <c r="EK67" s="531">
        <f t="shared" si="152"/>
        <v>0</v>
      </c>
      <c r="EL67" s="531">
        <f t="shared" si="152"/>
        <v>0</v>
      </c>
      <c r="EM67" s="531">
        <f t="shared" si="152"/>
        <v>0</v>
      </c>
      <c r="EN67" s="531">
        <f t="shared" si="152"/>
        <v>0</v>
      </c>
      <c r="EO67" s="531">
        <f t="shared" si="152"/>
        <v>0</v>
      </c>
      <c r="EP67" s="531">
        <f t="shared" si="152"/>
        <v>0</v>
      </c>
      <c r="EQ67" s="531">
        <f t="shared" si="152"/>
        <v>0</v>
      </c>
      <c r="ER67" s="531">
        <f t="shared" si="152"/>
        <v>0</v>
      </c>
      <c r="ES67" s="531">
        <f t="shared" si="152"/>
        <v>0</v>
      </c>
      <c r="ET67" s="531">
        <f t="shared" si="152"/>
        <v>0</v>
      </c>
      <c r="EU67" s="531">
        <f t="shared" si="152"/>
        <v>0</v>
      </c>
      <c r="EV67" s="531">
        <f t="shared" si="152"/>
        <v>0</v>
      </c>
      <c r="EW67" s="531">
        <f t="shared" si="152"/>
        <v>0</v>
      </c>
      <c r="EX67" s="532">
        <f t="shared" si="152"/>
        <v>0</v>
      </c>
      <c r="EY67" s="533">
        <f t="shared" si="152"/>
        <v>0</v>
      </c>
      <c r="EZ67" s="534">
        <f t="shared" si="152"/>
        <v>0</v>
      </c>
      <c r="FA67" s="535">
        <f t="shared" si="152"/>
        <v>0</v>
      </c>
      <c r="FB67" s="536"/>
      <c r="FK67" s="295"/>
      <c r="FL67" s="295"/>
      <c r="FM67" s="296"/>
    </row>
    <row r="68" spans="3:169" s="364" customFormat="1" ht="33.75" hidden="1" customHeight="1" x14ac:dyDescent="0.25">
      <c r="C68" s="286"/>
      <c r="D68" s="287"/>
      <c r="E68" s="540"/>
      <c r="F68" s="288"/>
      <c r="G68" s="288"/>
      <c r="H68" s="540"/>
      <c r="I68" s="289"/>
      <c r="J68" s="290"/>
      <c r="K68" s="289"/>
      <c r="L68" s="290"/>
      <c r="M68" s="289"/>
      <c r="N68" s="290"/>
      <c r="O68" s="289"/>
      <c r="P68" s="290"/>
      <c r="Q68" s="289"/>
      <c r="R68" s="290"/>
      <c r="S68" s="289"/>
      <c r="T68" s="290"/>
      <c r="U68" s="289"/>
      <c r="V68" s="385"/>
      <c r="W68" s="353"/>
      <c r="X68" s="346"/>
      <c r="Y68" s="346"/>
      <c r="Z68" s="346"/>
      <c r="AA68" s="346"/>
      <c r="AB68" s="346"/>
      <c r="AC68" s="346"/>
      <c r="AD68" s="346"/>
      <c r="AE68" s="346"/>
      <c r="AF68" s="346"/>
      <c r="AG68" s="346"/>
      <c r="AH68" s="346"/>
      <c r="AI68" s="346"/>
      <c r="AJ68" s="346"/>
      <c r="AK68" s="346"/>
      <c r="AL68" s="346"/>
      <c r="AM68" s="346"/>
      <c r="AN68" s="346"/>
      <c r="AO68" s="346"/>
      <c r="AP68" s="346"/>
      <c r="AQ68" s="346"/>
      <c r="AR68" s="346"/>
      <c r="AS68" s="346"/>
      <c r="AT68" s="346"/>
      <c r="AU68" s="346"/>
      <c r="AV68" s="346"/>
      <c r="AW68" s="346"/>
      <c r="AX68" s="346"/>
      <c r="AY68" s="346"/>
      <c r="AZ68" s="346"/>
      <c r="BA68" s="346"/>
      <c r="BB68" s="354"/>
      <c r="BC68" s="354"/>
      <c r="BD68" s="346"/>
      <c r="BE68" s="346"/>
      <c r="BF68" s="346"/>
      <c r="BG68" s="346"/>
      <c r="BH68" s="346"/>
      <c r="BI68" s="346"/>
      <c r="BJ68" s="346"/>
      <c r="BK68" s="346"/>
      <c r="BL68" s="346"/>
      <c r="BM68" s="346"/>
      <c r="BN68" s="346"/>
      <c r="BO68" s="346"/>
      <c r="BP68" s="346"/>
      <c r="BQ68" s="346"/>
      <c r="BR68" s="346"/>
      <c r="BS68" s="346"/>
      <c r="BT68" s="346"/>
      <c r="BU68" s="346"/>
      <c r="BV68" s="346"/>
      <c r="BW68" s="346"/>
      <c r="BX68" s="346"/>
      <c r="BY68" s="346"/>
      <c r="BZ68" s="346"/>
      <c r="CA68" s="346"/>
      <c r="CB68" s="346"/>
      <c r="CC68" s="346"/>
      <c r="CD68" s="346"/>
      <c r="CE68" s="346"/>
      <c r="CF68" s="346"/>
      <c r="CG68" s="346"/>
      <c r="CH68" s="354"/>
      <c r="CI68" s="354"/>
      <c r="CJ68" s="354"/>
      <c r="CK68" s="346"/>
      <c r="CL68" s="346"/>
      <c r="CM68" s="346"/>
      <c r="CN68" s="346"/>
      <c r="CO68" s="346"/>
      <c r="CP68" s="346"/>
      <c r="CQ68" s="346"/>
      <c r="CR68" s="346"/>
      <c r="CS68" s="346"/>
      <c r="CT68" s="346"/>
      <c r="CU68" s="346"/>
      <c r="CV68" s="346"/>
      <c r="CW68" s="346"/>
      <c r="CX68" s="346"/>
      <c r="CY68" s="346"/>
      <c r="CZ68" s="346"/>
      <c r="DA68" s="346"/>
      <c r="DB68" s="346"/>
      <c r="DC68" s="346"/>
      <c r="DD68" s="346"/>
      <c r="DE68" s="346"/>
      <c r="DF68" s="346"/>
      <c r="DG68" s="346"/>
      <c r="DH68" s="346"/>
      <c r="DI68" s="346"/>
      <c r="DJ68" s="346"/>
      <c r="DK68" s="346"/>
      <c r="DL68" s="346"/>
      <c r="DM68" s="346"/>
      <c r="DN68" s="346"/>
      <c r="DO68" s="346"/>
      <c r="DP68" s="354"/>
      <c r="DQ68" s="425"/>
      <c r="DR68" s="355"/>
      <c r="DS68" s="356"/>
      <c r="DT68" s="357"/>
      <c r="DU68" s="358"/>
      <c r="DV68" s="358"/>
      <c r="DW68" s="358"/>
      <c r="DX68" s="358"/>
      <c r="DY68" s="358"/>
      <c r="DZ68" s="358"/>
      <c r="EA68" s="358"/>
      <c r="EB68" s="358"/>
      <c r="EC68" s="358"/>
      <c r="ED68" s="358"/>
      <c r="EE68" s="358"/>
      <c r="EF68" s="358"/>
      <c r="EG68" s="358"/>
      <c r="EH68" s="358"/>
      <c r="EI68" s="358"/>
      <c r="EJ68" s="358"/>
      <c r="EK68" s="358"/>
      <c r="EL68" s="358"/>
      <c r="EM68" s="358"/>
      <c r="EN68" s="358"/>
      <c r="EO68" s="358"/>
      <c r="EP68" s="358"/>
      <c r="EQ68" s="358"/>
      <c r="ER68" s="358"/>
      <c r="ES68" s="358"/>
      <c r="ET68" s="358"/>
      <c r="EU68" s="358"/>
      <c r="EV68" s="358"/>
      <c r="EW68" s="358"/>
      <c r="EX68" s="359"/>
      <c r="EY68" s="360"/>
      <c r="EZ68" s="361"/>
      <c r="FA68" s="362"/>
      <c r="FB68" s="363"/>
      <c r="FI68" s="365"/>
      <c r="FK68" s="382"/>
      <c r="FL68" s="382"/>
      <c r="FM68" s="381"/>
    </row>
    <row r="69" spans="3:169" s="364" customFormat="1" ht="33.75" hidden="1" customHeight="1" x14ac:dyDescent="0.25">
      <c r="C69" s="286"/>
      <c r="D69" s="287"/>
      <c r="E69" s="540"/>
      <c r="F69" s="288"/>
      <c r="G69" s="288"/>
      <c r="H69" s="540"/>
      <c r="I69" s="289"/>
      <c r="J69" s="290"/>
      <c r="K69" s="289"/>
      <c r="L69" s="290"/>
      <c r="M69" s="289"/>
      <c r="N69" s="290"/>
      <c r="O69" s="289"/>
      <c r="P69" s="290"/>
      <c r="Q69" s="289"/>
      <c r="R69" s="290"/>
      <c r="S69" s="289"/>
      <c r="T69" s="290"/>
      <c r="U69" s="289"/>
      <c r="V69" s="385"/>
      <c r="W69" s="331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K69" s="323"/>
      <c r="AL69" s="323"/>
      <c r="AM69" s="323"/>
      <c r="AN69" s="323"/>
      <c r="AO69" s="323"/>
      <c r="AP69" s="323"/>
      <c r="AQ69" s="323"/>
      <c r="AR69" s="323"/>
      <c r="AS69" s="323"/>
      <c r="AT69" s="323"/>
      <c r="AU69" s="323"/>
      <c r="AV69" s="323"/>
      <c r="AW69" s="323"/>
      <c r="AX69" s="323"/>
      <c r="AY69" s="323"/>
      <c r="AZ69" s="323"/>
      <c r="BA69" s="323"/>
      <c r="BB69" s="332"/>
      <c r="BC69" s="332"/>
      <c r="BD69" s="323"/>
      <c r="BE69" s="323"/>
      <c r="BF69" s="323"/>
      <c r="BG69" s="323"/>
      <c r="BH69" s="323"/>
      <c r="BI69" s="323"/>
      <c r="BJ69" s="323"/>
      <c r="BK69" s="323"/>
      <c r="BL69" s="323"/>
      <c r="BM69" s="323"/>
      <c r="BN69" s="323"/>
      <c r="BO69" s="323"/>
      <c r="BP69" s="323"/>
      <c r="BQ69" s="323"/>
      <c r="BR69" s="323"/>
      <c r="BS69" s="323"/>
      <c r="BT69" s="323"/>
      <c r="BU69" s="323"/>
      <c r="BV69" s="323"/>
      <c r="BW69" s="323"/>
      <c r="BX69" s="323"/>
      <c r="BY69" s="323"/>
      <c r="BZ69" s="323"/>
      <c r="CA69" s="323"/>
      <c r="CB69" s="323"/>
      <c r="CC69" s="323"/>
      <c r="CD69" s="323"/>
      <c r="CE69" s="323"/>
      <c r="CF69" s="323"/>
      <c r="CG69" s="323"/>
      <c r="CH69" s="332"/>
      <c r="CI69" s="332"/>
      <c r="CJ69" s="332"/>
      <c r="CK69" s="323"/>
      <c r="CL69" s="323"/>
      <c r="CM69" s="323"/>
      <c r="CN69" s="323"/>
      <c r="CO69" s="323"/>
      <c r="CP69" s="323"/>
      <c r="CQ69" s="323"/>
      <c r="CR69" s="323"/>
      <c r="CS69" s="323"/>
      <c r="CT69" s="323"/>
      <c r="CU69" s="323"/>
      <c r="CV69" s="323"/>
      <c r="CW69" s="323"/>
      <c r="CX69" s="323"/>
      <c r="CY69" s="323"/>
      <c r="CZ69" s="323"/>
      <c r="DA69" s="323"/>
      <c r="DB69" s="323"/>
      <c r="DC69" s="323"/>
      <c r="DD69" s="323"/>
      <c r="DE69" s="323"/>
      <c r="DF69" s="323"/>
      <c r="DG69" s="323"/>
      <c r="DH69" s="323"/>
      <c r="DI69" s="323"/>
      <c r="DJ69" s="323"/>
      <c r="DK69" s="323"/>
      <c r="DL69" s="323"/>
      <c r="DM69" s="323"/>
      <c r="DN69" s="323"/>
      <c r="DO69" s="323"/>
      <c r="DP69" s="332"/>
      <c r="DQ69" s="425"/>
      <c r="DR69" s="333"/>
      <c r="DS69" s="334"/>
      <c r="DT69" s="335"/>
      <c r="DU69" s="336"/>
      <c r="DV69" s="336"/>
      <c r="DW69" s="336"/>
      <c r="DX69" s="336"/>
      <c r="DY69" s="336"/>
      <c r="DZ69" s="336"/>
      <c r="EA69" s="336"/>
      <c r="EB69" s="336"/>
      <c r="EC69" s="336"/>
      <c r="ED69" s="336"/>
      <c r="EE69" s="336"/>
      <c r="EF69" s="336"/>
      <c r="EG69" s="336"/>
      <c r="EH69" s="336"/>
      <c r="EI69" s="336"/>
      <c r="EJ69" s="336"/>
      <c r="EK69" s="336"/>
      <c r="EL69" s="336"/>
      <c r="EM69" s="336"/>
      <c r="EN69" s="336"/>
      <c r="EO69" s="336"/>
      <c r="EP69" s="336"/>
      <c r="EQ69" s="336"/>
      <c r="ER69" s="336"/>
      <c r="ES69" s="336"/>
      <c r="ET69" s="336"/>
      <c r="EU69" s="336"/>
      <c r="EV69" s="336"/>
      <c r="EW69" s="336"/>
      <c r="EX69" s="337"/>
      <c r="EY69" s="338"/>
      <c r="EZ69" s="339"/>
      <c r="FA69" s="340"/>
      <c r="FB69" s="341"/>
      <c r="FI69" s="365"/>
      <c r="FK69" s="317"/>
      <c r="FL69" s="317"/>
      <c r="FM69" s="318"/>
    </row>
    <row r="70" spans="3:169" s="12" customFormat="1" ht="21.75" hidden="1" customHeight="1" x14ac:dyDescent="0.25">
      <c r="C70" s="286"/>
      <c r="D70" s="287"/>
      <c r="E70" s="540"/>
      <c r="F70" s="540"/>
      <c r="G70" s="540"/>
      <c r="H70" s="540"/>
      <c r="I70" s="289"/>
      <c r="J70" s="290"/>
      <c r="K70" s="289"/>
      <c r="L70" s="290"/>
      <c r="M70" s="289"/>
      <c r="N70" s="290"/>
      <c r="O70" s="289"/>
      <c r="P70" s="290"/>
      <c r="Q70" s="289"/>
      <c r="R70" s="290"/>
      <c r="S70" s="289"/>
      <c r="T70" s="290"/>
      <c r="U70" s="289"/>
      <c r="V70" s="385"/>
      <c r="W70" s="353"/>
      <c r="X70" s="346"/>
      <c r="Y70" s="346"/>
      <c r="Z70" s="346"/>
      <c r="AA70" s="346"/>
      <c r="AB70" s="346"/>
      <c r="AC70" s="346"/>
      <c r="AD70" s="346"/>
      <c r="AE70" s="346"/>
      <c r="AF70" s="346"/>
      <c r="AG70" s="346"/>
      <c r="AH70" s="346"/>
      <c r="AI70" s="346"/>
      <c r="AJ70" s="346"/>
      <c r="AK70" s="346"/>
      <c r="AL70" s="346"/>
      <c r="AM70" s="346"/>
      <c r="AN70" s="346"/>
      <c r="AO70" s="346"/>
      <c r="AP70" s="346"/>
      <c r="AQ70" s="346"/>
      <c r="AR70" s="346"/>
      <c r="AS70" s="346"/>
      <c r="AT70" s="346"/>
      <c r="AU70" s="346"/>
      <c r="AV70" s="346"/>
      <c r="AW70" s="346"/>
      <c r="AX70" s="346"/>
      <c r="AY70" s="346"/>
      <c r="AZ70" s="346"/>
      <c r="BA70" s="346"/>
      <c r="BB70" s="354"/>
      <c r="BC70" s="354"/>
      <c r="BD70" s="346"/>
      <c r="BE70" s="346"/>
      <c r="BF70" s="346"/>
      <c r="BG70" s="346"/>
      <c r="BH70" s="346"/>
      <c r="BI70" s="346"/>
      <c r="BJ70" s="346"/>
      <c r="BK70" s="346"/>
      <c r="BL70" s="346"/>
      <c r="BM70" s="346"/>
      <c r="BN70" s="346"/>
      <c r="BO70" s="346"/>
      <c r="BP70" s="346"/>
      <c r="BQ70" s="346"/>
      <c r="BR70" s="346"/>
      <c r="BS70" s="346"/>
      <c r="BT70" s="346"/>
      <c r="BU70" s="346"/>
      <c r="BV70" s="346"/>
      <c r="BW70" s="346"/>
      <c r="BX70" s="346"/>
      <c r="BY70" s="346"/>
      <c r="BZ70" s="346"/>
      <c r="CA70" s="346"/>
      <c r="CB70" s="346"/>
      <c r="CC70" s="346"/>
      <c r="CD70" s="346"/>
      <c r="CE70" s="346"/>
      <c r="CF70" s="346"/>
      <c r="CG70" s="346"/>
      <c r="CH70" s="354"/>
      <c r="CI70" s="354"/>
      <c r="CJ70" s="354"/>
      <c r="CK70" s="346"/>
      <c r="CL70" s="346"/>
      <c r="CM70" s="346"/>
      <c r="CN70" s="346"/>
      <c r="CO70" s="346"/>
      <c r="CP70" s="346"/>
      <c r="CQ70" s="346"/>
      <c r="CR70" s="346"/>
      <c r="CS70" s="346"/>
      <c r="CT70" s="346"/>
      <c r="CU70" s="346"/>
      <c r="CV70" s="346"/>
      <c r="CW70" s="346"/>
      <c r="CX70" s="346"/>
      <c r="CY70" s="346"/>
      <c r="CZ70" s="346"/>
      <c r="DA70" s="346"/>
      <c r="DB70" s="346"/>
      <c r="DC70" s="346"/>
      <c r="DD70" s="346"/>
      <c r="DE70" s="346"/>
      <c r="DF70" s="346"/>
      <c r="DG70" s="346"/>
      <c r="DH70" s="346"/>
      <c r="DI70" s="346"/>
      <c r="DJ70" s="346"/>
      <c r="DK70" s="346"/>
      <c r="DL70" s="346"/>
      <c r="DM70" s="346"/>
      <c r="DN70" s="346"/>
      <c r="DO70" s="346"/>
      <c r="DP70" s="354"/>
      <c r="DQ70" s="425"/>
      <c r="DR70" s="355"/>
      <c r="DS70" s="356"/>
      <c r="DT70" s="357"/>
      <c r="DU70" s="358"/>
      <c r="DV70" s="358"/>
      <c r="DW70" s="358"/>
      <c r="DX70" s="358"/>
      <c r="DY70" s="358"/>
      <c r="DZ70" s="358"/>
      <c r="EA70" s="358"/>
      <c r="EB70" s="358"/>
      <c r="EC70" s="358"/>
      <c r="ED70" s="358"/>
      <c r="EE70" s="358"/>
      <c r="EF70" s="358"/>
      <c r="EG70" s="358"/>
      <c r="EH70" s="358"/>
      <c r="EI70" s="358"/>
      <c r="EJ70" s="358"/>
      <c r="EK70" s="358"/>
      <c r="EL70" s="358"/>
      <c r="EM70" s="358"/>
      <c r="EN70" s="358"/>
      <c r="EO70" s="358"/>
      <c r="EP70" s="358"/>
      <c r="EQ70" s="358"/>
      <c r="ER70" s="358"/>
      <c r="ES70" s="358"/>
      <c r="ET70" s="358"/>
      <c r="EU70" s="358"/>
      <c r="EV70" s="358"/>
      <c r="EW70" s="358"/>
      <c r="EX70" s="359"/>
      <c r="EY70" s="360"/>
      <c r="EZ70" s="361"/>
      <c r="FA70" s="362"/>
      <c r="FB70" s="363"/>
      <c r="FI70" s="294"/>
      <c r="FK70" s="317"/>
      <c r="FL70" s="317"/>
      <c r="FM70" s="318"/>
    </row>
    <row r="71" spans="3:169" s="12" customFormat="1" ht="21.75" hidden="1" customHeight="1" x14ac:dyDescent="0.25">
      <c r="C71" s="286"/>
      <c r="D71" s="287"/>
      <c r="E71" s="540"/>
      <c r="F71" s="540"/>
      <c r="G71" s="540"/>
      <c r="H71" s="540"/>
      <c r="I71" s="289"/>
      <c r="J71" s="290"/>
      <c r="K71" s="289"/>
      <c r="L71" s="290"/>
      <c r="M71" s="289"/>
      <c r="N71" s="290"/>
      <c r="O71" s="289"/>
      <c r="P71" s="290"/>
      <c r="Q71" s="289"/>
      <c r="R71" s="290"/>
      <c r="S71" s="289"/>
      <c r="T71" s="290"/>
      <c r="U71" s="289"/>
      <c r="V71" s="385"/>
      <c r="W71" s="306"/>
      <c r="X71" s="299"/>
      <c r="Y71" s="299"/>
      <c r="Z71" s="299"/>
      <c r="AA71" s="299"/>
      <c r="AB71" s="299"/>
      <c r="AC71" s="299"/>
      <c r="AD71" s="299"/>
      <c r="AE71" s="299"/>
      <c r="AF71" s="299"/>
      <c r="AG71" s="299"/>
      <c r="AH71" s="299"/>
      <c r="AI71" s="299"/>
      <c r="AJ71" s="299"/>
      <c r="AK71" s="299"/>
      <c r="AL71" s="299"/>
      <c r="AM71" s="299"/>
      <c r="AN71" s="299"/>
      <c r="AO71" s="299"/>
      <c r="AP71" s="299"/>
      <c r="AQ71" s="299"/>
      <c r="AR71" s="299"/>
      <c r="AS71" s="299"/>
      <c r="AT71" s="299"/>
      <c r="AU71" s="299"/>
      <c r="AV71" s="299"/>
      <c r="AW71" s="299"/>
      <c r="AX71" s="299"/>
      <c r="AY71" s="299"/>
      <c r="AZ71" s="299"/>
      <c r="BA71" s="299"/>
      <c r="BB71" s="307"/>
      <c r="BC71" s="307"/>
      <c r="BD71" s="299"/>
      <c r="BE71" s="299"/>
      <c r="BF71" s="299"/>
      <c r="BG71" s="299"/>
      <c r="BH71" s="299"/>
      <c r="BI71" s="299"/>
      <c r="BJ71" s="299"/>
      <c r="BK71" s="299"/>
      <c r="BL71" s="299"/>
      <c r="BM71" s="299"/>
      <c r="BN71" s="299"/>
      <c r="BO71" s="299"/>
      <c r="BP71" s="299"/>
      <c r="BQ71" s="299"/>
      <c r="BR71" s="299"/>
      <c r="BS71" s="299"/>
      <c r="BT71" s="299"/>
      <c r="BU71" s="299"/>
      <c r="BV71" s="299"/>
      <c r="BW71" s="299"/>
      <c r="BX71" s="299"/>
      <c r="BY71" s="299"/>
      <c r="BZ71" s="299"/>
      <c r="CA71" s="299"/>
      <c r="CB71" s="299"/>
      <c r="CC71" s="299"/>
      <c r="CD71" s="299"/>
      <c r="CE71" s="299"/>
      <c r="CF71" s="299"/>
      <c r="CG71" s="299"/>
      <c r="CH71" s="307"/>
      <c r="CI71" s="307"/>
      <c r="CJ71" s="307"/>
      <c r="CK71" s="299"/>
      <c r="CL71" s="299"/>
      <c r="CM71" s="299"/>
      <c r="CN71" s="299"/>
      <c r="CO71" s="299"/>
      <c r="CP71" s="299"/>
      <c r="CQ71" s="299"/>
      <c r="CR71" s="299"/>
      <c r="CS71" s="299"/>
      <c r="CT71" s="299"/>
      <c r="CU71" s="299"/>
      <c r="CV71" s="299"/>
      <c r="CW71" s="299"/>
      <c r="CX71" s="299"/>
      <c r="CY71" s="299"/>
      <c r="CZ71" s="299"/>
      <c r="DA71" s="299"/>
      <c r="DB71" s="299"/>
      <c r="DC71" s="299"/>
      <c r="DD71" s="299"/>
      <c r="DE71" s="299"/>
      <c r="DF71" s="299"/>
      <c r="DG71" s="299"/>
      <c r="DH71" s="299"/>
      <c r="DI71" s="299"/>
      <c r="DJ71" s="299"/>
      <c r="DK71" s="299"/>
      <c r="DL71" s="299"/>
      <c r="DM71" s="299"/>
      <c r="DN71" s="299"/>
      <c r="DO71" s="299"/>
      <c r="DP71" s="307"/>
      <c r="DQ71" s="425"/>
      <c r="DR71" s="308"/>
      <c r="DS71" s="309"/>
      <c r="DT71" s="310"/>
      <c r="DU71" s="311"/>
      <c r="DV71" s="311"/>
      <c r="DW71" s="311"/>
      <c r="DX71" s="311"/>
      <c r="DY71" s="311"/>
      <c r="DZ71" s="311"/>
      <c r="EA71" s="311"/>
      <c r="EB71" s="311"/>
      <c r="EC71" s="311"/>
      <c r="ED71" s="311"/>
      <c r="EE71" s="311"/>
      <c r="EF71" s="311"/>
      <c r="EG71" s="311"/>
      <c r="EH71" s="311"/>
      <c r="EI71" s="311"/>
      <c r="EJ71" s="311"/>
      <c r="EK71" s="311"/>
      <c r="EL71" s="311"/>
      <c r="EM71" s="311"/>
      <c r="EN71" s="311"/>
      <c r="EO71" s="311"/>
      <c r="EP71" s="311"/>
      <c r="EQ71" s="311"/>
      <c r="ER71" s="311"/>
      <c r="ES71" s="311"/>
      <c r="ET71" s="311"/>
      <c r="EU71" s="311"/>
      <c r="EV71" s="311"/>
      <c r="EW71" s="311"/>
      <c r="EX71" s="312"/>
      <c r="EY71" s="313"/>
      <c r="EZ71" s="314"/>
      <c r="FA71" s="315"/>
      <c r="FB71" s="316"/>
      <c r="FI71" s="294"/>
      <c r="FK71" s="317"/>
      <c r="FL71" s="317"/>
      <c r="FM71" s="318"/>
    </row>
    <row r="72" spans="3:169" s="12" customFormat="1" ht="17.25" hidden="1" customHeight="1" x14ac:dyDescent="0.25">
      <c r="C72" s="286"/>
      <c r="D72" s="287"/>
      <c r="E72" s="540"/>
      <c r="F72" s="540"/>
      <c r="G72" s="540"/>
      <c r="H72" s="540"/>
      <c r="I72" s="289"/>
      <c r="J72" s="290"/>
      <c r="K72" s="289"/>
      <c r="L72" s="290"/>
      <c r="M72" s="289"/>
      <c r="N72" s="290"/>
      <c r="O72" s="289"/>
      <c r="P72" s="290"/>
      <c r="Q72" s="289"/>
      <c r="R72" s="290"/>
      <c r="S72" s="289"/>
      <c r="T72" s="290"/>
      <c r="U72" s="289"/>
      <c r="V72" s="385"/>
      <c r="W72" s="306"/>
      <c r="X72" s="299"/>
      <c r="Y72" s="299"/>
      <c r="Z72" s="299"/>
      <c r="AA72" s="299"/>
      <c r="AB72" s="299"/>
      <c r="AC72" s="299"/>
      <c r="AD72" s="299"/>
      <c r="AE72" s="299"/>
      <c r="AF72" s="299"/>
      <c r="AG72" s="299"/>
      <c r="AH72" s="299"/>
      <c r="AI72" s="299"/>
      <c r="AJ72" s="299"/>
      <c r="AK72" s="299"/>
      <c r="AL72" s="299"/>
      <c r="AM72" s="299"/>
      <c r="AN72" s="299"/>
      <c r="AO72" s="299"/>
      <c r="AP72" s="299"/>
      <c r="AQ72" s="299"/>
      <c r="AR72" s="299"/>
      <c r="AS72" s="299"/>
      <c r="AT72" s="299"/>
      <c r="AU72" s="299"/>
      <c r="AV72" s="299"/>
      <c r="AW72" s="299"/>
      <c r="AX72" s="299"/>
      <c r="AY72" s="299"/>
      <c r="AZ72" s="299"/>
      <c r="BA72" s="299"/>
      <c r="BB72" s="307"/>
      <c r="BC72" s="307"/>
      <c r="BD72" s="299"/>
      <c r="BE72" s="299"/>
      <c r="BF72" s="299"/>
      <c r="BG72" s="299"/>
      <c r="BH72" s="299"/>
      <c r="BI72" s="299"/>
      <c r="BJ72" s="299"/>
      <c r="BK72" s="299"/>
      <c r="BL72" s="299"/>
      <c r="BM72" s="299"/>
      <c r="BN72" s="299"/>
      <c r="BO72" s="299"/>
      <c r="BP72" s="299"/>
      <c r="BQ72" s="299"/>
      <c r="BR72" s="299"/>
      <c r="BS72" s="299"/>
      <c r="BT72" s="299"/>
      <c r="BU72" s="299"/>
      <c r="BV72" s="299"/>
      <c r="BW72" s="299"/>
      <c r="BX72" s="299"/>
      <c r="BY72" s="299"/>
      <c r="BZ72" s="299"/>
      <c r="CA72" s="299"/>
      <c r="CB72" s="299"/>
      <c r="CC72" s="299"/>
      <c r="CD72" s="299"/>
      <c r="CE72" s="299"/>
      <c r="CF72" s="299"/>
      <c r="CG72" s="299"/>
      <c r="CH72" s="307"/>
      <c r="CI72" s="307"/>
      <c r="CJ72" s="307"/>
      <c r="CK72" s="299"/>
      <c r="CL72" s="299"/>
      <c r="CM72" s="299"/>
      <c r="CN72" s="299"/>
      <c r="CO72" s="299"/>
      <c r="CP72" s="299"/>
      <c r="CQ72" s="299"/>
      <c r="CR72" s="299"/>
      <c r="CS72" s="299"/>
      <c r="CT72" s="299"/>
      <c r="CU72" s="299"/>
      <c r="CV72" s="299"/>
      <c r="CW72" s="299"/>
      <c r="CX72" s="299"/>
      <c r="CY72" s="299"/>
      <c r="CZ72" s="299"/>
      <c r="DA72" s="299"/>
      <c r="DB72" s="299"/>
      <c r="DC72" s="299"/>
      <c r="DD72" s="299"/>
      <c r="DE72" s="299"/>
      <c r="DF72" s="299"/>
      <c r="DG72" s="299"/>
      <c r="DH72" s="299"/>
      <c r="DI72" s="299"/>
      <c r="DJ72" s="299"/>
      <c r="DK72" s="299"/>
      <c r="DL72" s="299"/>
      <c r="DM72" s="299"/>
      <c r="DN72" s="299"/>
      <c r="DO72" s="299"/>
      <c r="DP72" s="307"/>
      <c r="DQ72" s="425"/>
      <c r="DR72" s="308"/>
      <c r="DS72" s="309"/>
      <c r="DT72" s="310"/>
      <c r="DU72" s="311"/>
      <c r="DV72" s="311"/>
      <c r="DW72" s="311"/>
      <c r="DX72" s="311"/>
      <c r="DY72" s="311"/>
      <c r="DZ72" s="311"/>
      <c r="EA72" s="311"/>
      <c r="EB72" s="311"/>
      <c r="EC72" s="311"/>
      <c r="ED72" s="311"/>
      <c r="EE72" s="311"/>
      <c r="EF72" s="311"/>
      <c r="EG72" s="311"/>
      <c r="EH72" s="311"/>
      <c r="EI72" s="311"/>
      <c r="EJ72" s="311"/>
      <c r="EK72" s="311"/>
      <c r="EL72" s="311"/>
      <c r="EM72" s="311"/>
      <c r="EN72" s="311"/>
      <c r="EO72" s="311"/>
      <c r="EP72" s="311"/>
      <c r="EQ72" s="311"/>
      <c r="ER72" s="311"/>
      <c r="ES72" s="311"/>
      <c r="ET72" s="311"/>
      <c r="EU72" s="311"/>
      <c r="EV72" s="311"/>
      <c r="EW72" s="311"/>
      <c r="EX72" s="312"/>
      <c r="EY72" s="313"/>
      <c r="EZ72" s="314"/>
      <c r="FA72" s="315"/>
      <c r="FB72" s="316"/>
      <c r="FI72" s="294"/>
      <c r="FK72" s="317"/>
      <c r="FL72" s="317"/>
      <c r="FM72" s="318"/>
    </row>
    <row r="73" spans="3:169" s="12" customFormat="1" ht="17.25" hidden="1" customHeight="1" x14ac:dyDescent="0.25">
      <c r="C73" s="286"/>
      <c r="D73" s="287"/>
      <c r="E73" s="540"/>
      <c r="F73" s="540"/>
      <c r="G73" s="540"/>
      <c r="H73" s="540"/>
      <c r="I73" s="289"/>
      <c r="J73" s="290"/>
      <c r="K73" s="289"/>
      <c r="L73" s="290"/>
      <c r="M73" s="289"/>
      <c r="N73" s="290"/>
      <c r="O73" s="289"/>
      <c r="P73" s="290"/>
      <c r="Q73" s="289"/>
      <c r="R73" s="290"/>
      <c r="S73" s="289"/>
      <c r="T73" s="290"/>
      <c r="U73" s="289"/>
      <c r="V73" s="385"/>
      <c r="W73" s="306"/>
      <c r="X73" s="299"/>
      <c r="Y73" s="299"/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299"/>
      <c r="AX73" s="299"/>
      <c r="AY73" s="299"/>
      <c r="AZ73" s="299"/>
      <c r="BA73" s="299"/>
      <c r="BB73" s="307"/>
      <c r="BC73" s="307"/>
      <c r="BD73" s="299"/>
      <c r="BE73" s="299"/>
      <c r="BF73" s="299"/>
      <c r="BG73" s="299"/>
      <c r="BH73" s="299"/>
      <c r="BI73" s="299"/>
      <c r="BJ73" s="299"/>
      <c r="BK73" s="299"/>
      <c r="BL73" s="299"/>
      <c r="BM73" s="299"/>
      <c r="BN73" s="299"/>
      <c r="BO73" s="299"/>
      <c r="BP73" s="299"/>
      <c r="BQ73" s="299"/>
      <c r="BR73" s="299"/>
      <c r="BS73" s="299"/>
      <c r="BT73" s="299"/>
      <c r="BU73" s="299"/>
      <c r="BV73" s="299"/>
      <c r="BW73" s="299"/>
      <c r="BX73" s="299"/>
      <c r="BY73" s="299"/>
      <c r="BZ73" s="299"/>
      <c r="CA73" s="299"/>
      <c r="CB73" s="299"/>
      <c r="CC73" s="299"/>
      <c r="CD73" s="299"/>
      <c r="CE73" s="299"/>
      <c r="CF73" s="299"/>
      <c r="CG73" s="299"/>
      <c r="CH73" s="307"/>
      <c r="CI73" s="307"/>
      <c r="CJ73" s="307"/>
      <c r="CK73" s="299"/>
      <c r="CL73" s="299"/>
      <c r="CM73" s="299"/>
      <c r="CN73" s="299"/>
      <c r="CO73" s="299"/>
      <c r="CP73" s="299"/>
      <c r="CQ73" s="299"/>
      <c r="CR73" s="299"/>
      <c r="CS73" s="299"/>
      <c r="CT73" s="299"/>
      <c r="CU73" s="299"/>
      <c r="CV73" s="299"/>
      <c r="CW73" s="299"/>
      <c r="CX73" s="299"/>
      <c r="CY73" s="299"/>
      <c r="CZ73" s="299"/>
      <c r="DA73" s="299"/>
      <c r="DB73" s="299"/>
      <c r="DC73" s="299"/>
      <c r="DD73" s="299"/>
      <c r="DE73" s="299"/>
      <c r="DF73" s="299"/>
      <c r="DG73" s="299"/>
      <c r="DH73" s="299"/>
      <c r="DI73" s="299"/>
      <c r="DJ73" s="299"/>
      <c r="DK73" s="299"/>
      <c r="DL73" s="299"/>
      <c r="DM73" s="299"/>
      <c r="DN73" s="299"/>
      <c r="DO73" s="299"/>
      <c r="DP73" s="307"/>
      <c r="DQ73" s="425"/>
      <c r="DR73" s="308"/>
      <c r="DS73" s="309"/>
      <c r="DT73" s="310"/>
      <c r="DU73" s="311"/>
      <c r="DV73" s="311"/>
      <c r="DW73" s="311"/>
      <c r="DX73" s="311"/>
      <c r="DY73" s="311"/>
      <c r="DZ73" s="311"/>
      <c r="EA73" s="311"/>
      <c r="EB73" s="311"/>
      <c r="EC73" s="311"/>
      <c r="ED73" s="311"/>
      <c r="EE73" s="311"/>
      <c r="EF73" s="311"/>
      <c r="EG73" s="311"/>
      <c r="EH73" s="311"/>
      <c r="EI73" s="311"/>
      <c r="EJ73" s="311"/>
      <c r="EK73" s="311"/>
      <c r="EL73" s="311"/>
      <c r="EM73" s="311"/>
      <c r="EN73" s="311"/>
      <c r="EO73" s="311"/>
      <c r="EP73" s="311"/>
      <c r="EQ73" s="311"/>
      <c r="ER73" s="311"/>
      <c r="ES73" s="311"/>
      <c r="ET73" s="311"/>
      <c r="EU73" s="311"/>
      <c r="EV73" s="311"/>
      <c r="EW73" s="311"/>
      <c r="EX73" s="312"/>
      <c r="EY73" s="313"/>
      <c r="EZ73" s="314"/>
      <c r="FA73" s="315"/>
      <c r="FB73" s="316"/>
      <c r="FI73" s="294"/>
      <c r="FK73" s="317"/>
      <c r="FL73" s="317"/>
      <c r="FM73" s="318"/>
    </row>
    <row r="74" spans="3:169" s="12" customFormat="1" ht="17.25" hidden="1" customHeight="1" x14ac:dyDescent="0.25">
      <c r="C74" s="286"/>
      <c r="D74" s="287"/>
      <c r="E74" s="540"/>
      <c r="F74" s="540"/>
      <c r="G74" s="540"/>
      <c r="H74" s="540"/>
      <c r="I74" s="289"/>
      <c r="J74" s="290"/>
      <c r="K74" s="289"/>
      <c r="L74" s="290"/>
      <c r="M74" s="289"/>
      <c r="N74" s="290"/>
      <c r="O74" s="289"/>
      <c r="P74" s="290"/>
      <c r="Q74" s="289"/>
      <c r="R74" s="290"/>
      <c r="S74" s="289"/>
      <c r="T74" s="290"/>
      <c r="U74" s="289"/>
      <c r="V74" s="385"/>
      <c r="W74" s="306"/>
      <c r="X74" s="299"/>
      <c r="Y74" s="299"/>
      <c r="Z74" s="299"/>
      <c r="AA74" s="299"/>
      <c r="AB74" s="299"/>
      <c r="AC74" s="299"/>
      <c r="AD74" s="299"/>
      <c r="AE74" s="299"/>
      <c r="AF74" s="299"/>
      <c r="AG74" s="299"/>
      <c r="AH74" s="299"/>
      <c r="AI74" s="299"/>
      <c r="AJ74" s="299"/>
      <c r="AK74" s="299"/>
      <c r="AL74" s="299"/>
      <c r="AM74" s="299"/>
      <c r="AN74" s="299"/>
      <c r="AO74" s="299"/>
      <c r="AP74" s="299"/>
      <c r="AQ74" s="299"/>
      <c r="AR74" s="299"/>
      <c r="AS74" s="299"/>
      <c r="AT74" s="299"/>
      <c r="AU74" s="299"/>
      <c r="AV74" s="299"/>
      <c r="AW74" s="299"/>
      <c r="AX74" s="299"/>
      <c r="AY74" s="299"/>
      <c r="AZ74" s="299"/>
      <c r="BA74" s="299"/>
      <c r="BB74" s="307"/>
      <c r="BC74" s="307"/>
      <c r="BD74" s="299"/>
      <c r="BE74" s="299"/>
      <c r="BF74" s="299"/>
      <c r="BG74" s="299"/>
      <c r="BH74" s="299"/>
      <c r="BI74" s="299"/>
      <c r="BJ74" s="299"/>
      <c r="BK74" s="299"/>
      <c r="BL74" s="299"/>
      <c r="BM74" s="299"/>
      <c r="BN74" s="299"/>
      <c r="BO74" s="299"/>
      <c r="BP74" s="299"/>
      <c r="BQ74" s="299"/>
      <c r="BR74" s="299"/>
      <c r="BS74" s="299"/>
      <c r="BT74" s="299"/>
      <c r="BU74" s="299"/>
      <c r="BV74" s="299"/>
      <c r="BW74" s="299"/>
      <c r="BX74" s="299"/>
      <c r="BY74" s="299"/>
      <c r="BZ74" s="299"/>
      <c r="CA74" s="299"/>
      <c r="CB74" s="299"/>
      <c r="CC74" s="299"/>
      <c r="CD74" s="299"/>
      <c r="CE74" s="299"/>
      <c r="CF74" s="299"/>
      <c r="CG74" s="299"/>
      <c r="CH74" s="307"/>
      <c r="CI74" s="307"/>
      <c r="CJ74" s="307"/>
      <c r="CK74" s="299"/>
      <c r="CL74" s="299"/>
      <c r="CM74" s="299"/>
      <c r="CN74" s="299"/>
      <c r="CO74" s="299"/>
      <c r="CP74" s="299"/>
      <c r="CQ74" s="299"/>
      <c r="CR74" s="299"/>
      <c r="CS74" s="299"/>
      <c r="CT74" s="299"/>
      <c r="CU74" s="299"/>
      <c r="CV74" s="299"/>
      <c r="CW74" s="299"/>
      <c r="CX74" s="299"/>
      <c r="CY74" s="299"/>
      <c r="CZ74" s="299"/>
      <c r="DA74" s="299"/>
      <c r="DB74" s="299"/>
      <c r="DC74" s="299"/>
      <c r="DD74" s="299"/>
      <c r="DE74" s="299"/>
      <c r="DF74" s="299"/>
      <c r="DG74" s="299"/>
      <c r="DH74" s="299"/>
      <c r="DI74" s="299"/>
      <c r="DJ74" s="299"/>
      <c r="DK74" s="299"/>
      <c r="DL74" s="299"/>
      <c r="DM74" s="299"/>
      <c r="DN74" s="299"/>
      <c r="DO74" s="299"/>
      <c r="DP74" s="307"/>
      <c r="DQ74" s="425"/>
      <c r="DR74" s="308"/>
      <c r="DS74" s="309"/>
      <c r="DT74" s="310"/>
      <c r="DU74" s="311"/>
      <c r="DV74" s="311"/>
      <c r="DW74" s="311"/>
      <c r="DX74" s="311"/>
      <c r="DY74" s="311"/>
      <c r="DZ74" s="311"/>
      <c r="EA74" s="311"/>
      <c r="EB74" s="311"/>
      <c r="EC74" s="311"/>
      <c r="ED74" s="311"/>
      <c r="EE74" s="311"/>
      <c r="EF74" s="311"/>
      <c r="EG74" s="311"/>
      <c r="EH74" s="311"/>
      <c r="EI74" s="311"/>
      <c r="EJ74" s="311"/>
      <c r="EK74" s="311"/>
      <c r="EL74" s="311"/>
      <c r="EM74" s="311"/>
      <c r="EN74" s="311"/>
      <c r="EO74" s="311"/>
      <c r="EP74" s="311"/>
      <c r="EQ74" s="311"/>
      <c r="ER74" s="311"/>
      <c r="ES74" s="311"/>
      <c r="ET74" s="311"/>
      <c r="EU74" s="311"/>
      <c r="EV74" s="311"/>
      <c r="EW74" s="311"/>
      <c r="EX74" s="312"/>
      <c r="EY74" s="313"/>
      <c r="EZ74" s="314"/>
      <c r="FA74" s="315"/>
      <c r="FB74" s="316"/>
      <c r="FH74" s="319"/>
      <c r="FI74" s="294"/>
      <c r="FK74" s="317"/>
      <c r="FL74" s="317"/>
      <c r="FM74" s="318"/>
    </row>
    <row r="75" spans="3:169" s="12" customFormat="1" ht="17.25" hidden="1" customHeight="1" x14ac:dyDescent="0.25">
      <c r="C75" s="286"/>
      <c r="D75" s="287"/>
      <c r="E75" s="540"/>
      <c r="F75" s="540"/>
      <c r="G75" s="540"/>
      <c r="H75" s="540"/>
      <c r="I75" s="289"/>
      <c r="J75" s="290"/>
      <c r="K75" s="289"/>
      <c r="L75" s="290"/>
      <c r="M75" s="289"/>
      <c r="N75" s="290"/>
      <c r="O75" s="289"/>
      <c r="P75" s="290"/>
      <c r="Q75" s="289"/>
      <c r="R75" s="290"/>
      <c r="S75" s="289"/>
      <c r="T75" s="290"/>
      <c r="U75" s="289"/>
      <c r="V75" s="385"/>
      <c r="W75" s="306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AZ75" s="299"/>
      <c r="BA75" s="299"/>
      <c r="BB75" s="307"/>
      <c r="BC75" s="307"/>
      <c r="BD75" s="299"/>
      <c r="BE75" s="299"/>
      <c r="BF75" s="299"/>
      <c r="BG75" s="299"/>
      <c r="BH75" s="299"/>
      <c r="BI75" s="299"/>
      <c r="BJ75" s="299"/>
      <c r="BK75" s="299"/>
      <c r="BL75" s="299"/>
      <c r="BM75" s="299"/>
      <c r="BN75" s="299"/>
      <c r="BO75" s="299"/>
      <c r="BP75" s="299"/>
      <c r="BQ75" s="299"/>
      <c r="BR75" s="299"/>
      <c r="BS75" s="299"/>
      <c r="BT75" s="299"/>
      <c r="BU75" s="299"/>
      <c r="BV75" s="299"/>
      <c r="BW75" s="299"/>
      <c r="BX75" s="299"/>
      <c r="BY75" s="299"/>
      <c r="BZ75" s="299"/>
      <c r="CA75" s="299"/>
      <c r="CB75" s="299"/>
      <c r="CC75" s="299"/>
      <c r="CD75" s="299"/>
      <c r="CE75" s="299"/>
      <c r="CF75" s="299"/>
      <c r="CG75" s="299"/>
      <c r="CH75" s="307"/>
      <c r="CI75" s="307"/>
      <c r="CJ75" s="307"/>
      <c r="CK75" s="299"/>
      <c r="CL75" s="299"/>
      <c r="CM75" s="299"/>
      <c r="CN75" s="299"/>
      <c r="CO75" s="299"/>
      <c r="CP75" s="299"/>
      <c r="CQ75" s="299"/>
      <c r="CR75" s="299"/>
      <c r="CS75" s="299"/>
      <c r="CT75" s="299"/>
      <c r="CU75" s="299"/>
      <c r="CV75" s="299"/>
      <c r="CW75" s="299"/>
      <c r="CX75" s="299"/>
      <c r="CY75" s="299"/>
      <c r="CZ75" s="299"/>
      <c r="DA75" s="299"/>
      <c r="DB75" s="299"/>
      <c r="DC75" s="299"/>
      <c r="DD75" s="299"/>
      <c r="DE75" s="299"/>
      <c r="DF75" s="299"/>
      <c r="DG75" s="299"/>
      <c r="DH75" s="299"/>
      <c r="DI75" s="299"/>
      <c r="DJ75" s="299"/>
      <c r="DK75" s="299"/>
      <c r="DL75" s="299"/>
      <c r="DM75" s="299"/>
      <c r="DN75" s="299"/>
      <c r="DO75" s="299"/>
      <c r="DP75" s="307"/>
      <c r="DQ75" s="425"/>
      <c r="DR75" s="308"/>
      <c r="DS75" s="309"/>
      <c r="DT75" s="310"/>
      <c r="DU75" s="311"/>
      <c r="DV75" s="311"/>
      <c r="DW75" s="311"/>
      <c r="DX75" s="311"/>
      <c r="DY75" s="311"/>
      <c r="DZ75" s="311"/>
      <c r="EA75" s="311"/>
      <c r="EB75" s="311"/>
      <c r="EC75" s="311"/>
      <c r="ED75" s="311"/>
      <c r="EE75" s="311"/>
      <c r="EF75" s="311"/>
      <c r="EG75" s="311"/>
      <c r="EH75" s="311"/>
      <c r="EI75" s="311"/>
      <c r="EJ75" s="311"/>
      <c r="EK75" s="311"/>
      <c r="EL75" s="311"/>
      <c r="EM75" s="311"/>
      <c r="EN75" s="311"/>
      <c r="EO75" s="311"/>
      <c r="EP75" s="311"/>
      <c r="EQ75" s="311"/>
      <c r="ER75" s="311"/>
      <c r="ES75" s="311"/>
      <c r="ET75" s="311"/>
      <c r="EU75" s="311"/>
      <c r="EV75" s="311"/>
      <c r="EW75" s="311"/>
      <c r="EX75" s="312"/>
      <c r="EY75" s="313"/>
      <c r="EZ75" s="314"/>
      <c r="FA75" s="315"/>
      <c r="FB75" s="316"/>
      <c r="FH75" s="320"/>
      <c r="FI75" s="294"/>
      <c r="FK75" s="317"/>
      <c r="FL75" s="317"/>
      <c r="FM75" s="318"/>
    </row>
    <row r="76" spans="3:169" s="12" customFormat="1" ht="17.25" hidden="1" customHeight="1" x14ac:dyDescent="0.25">
      <c r="C76" s="286"/>
      <c r="D76" s="287"/>
      <c r="E76" s="540"/>
      <c r="F76" s="540"/>
      <c r="G76" s="540"/>
      <c r="H76" s="540"/>
      <c r="I76" s="289"/>
      <c r="J76" s="290"/>
      <c r="K76" s="289"/>
      <c r="L76" s="290"/>
      <c r="M76" s="289"/>
      <c r="N76" s="290"/>
      <c r="O76" s="289"/>
      <c r="P76" s="290"/>
      <c r="Q76" s="289"/>
      <c r="R76" s="290"/>
      <c r="S76" s="289"/>
      <c r="T76" s="290"/>
      <c r="U76" s="289"/>
      <c r="V76" s="385"/>
      <c r="W76" s="306"/>
      <c r="X76" s="299"/>
      <c r="Y76" s="299"/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K76" s="299"/>
      <c r="AL76" s="299"/>
      <c r="AM76" s="299"/>
      <c r="AN76" s="299"/>
      <c r="AO76" s="299"/>
      <c r="AP76" s="299"/>
      <c r="AQ76" s="299"/>
      <c r="AR76" s="299"/>
      <c r="AS76" s="299"/>
      <c r="AT76" s="299"/>
      <c r="AU76" s="299"/>
      <c r="AV76" s="299"/>
      <c r="AW76" s="299"/>
      <c r="AX76" s="299"/>
      <c r="AY76" s="299"/>
      <c r="AZ76" s="299"/>
      <c r="BA76" s="299"/>
      <c r="BB76" s="307"/>
      <c r="BC76" s="307"/>
      <c r="BD76" s="299"/>
      <c r="BE76" s="299"/>
      <c r="BF76" s="299"/>
      <c r="BG76" s="299"/>
      <c r="BH76" s="299"/>
      <c r="BI76" s="299"/>
      <c r="BJ76" s="299"/>
      <c r="BK76" s="299"/>
      <c r="BL76" s="299"/>
      <c r="BM76" s="299"/>
      <c r="BN76" s="299"/>
      <c r="BO76" s="299"/>
      <c r="BP76" s="299"/>
      <c r="BQ76" s="299"/>
      <c r="BR76" s="299"/>
      <c r="BS76" s="299"/>
      <c r="BT76" s="299"/>
      <c r="BU76" s="299"/>
      <c r="BV76" s="299"/>
      <c r="BW76" s="299"/>
      <c r="BX76" s="299"/>
      <c r="BY76" s="299"/>
      <c r="BZ76" s="299"/>
      <c r="CA76" s="299"/>
      <c r="CB76" s="299"/>
      <c r="CC76" s="299"/>
      <c r="CD76" s="299"/>
      <c r="CE76" s="299"/>
      <c r="CF76" s="299"/>
      <c r="CG76" s="299"/>
      <c r="CH76" s="307"/>
      <c r="CI76" s="307"/>
      <c r="CJ76" s="307"/>
      <c r="CK76" s="299"/>
      <c r="CL76" s="299"/>
      <c r="CM76" s="299"/>
      <c r="CN76" s="299"/>
      <c r="CO76" s="299"/>
      <c r="CP76" s="299"/>
      <c r="CQ76" s="299"/>
      <c r="CR76" s="299"/>
      <c r="CS76" s="299"/>
      <c r="CT76" s="299"/>
      <c r="CU76" s="299"/>
      <c r="CV76" s="299"/>
      <c r="CW76" s="299"/>
      <c r="CX76" s="299"/>
      <c r="CY76" s="299"/>
      <c r="CZ76" s="299"/>
      <c r="DA76" s="299"/>
      <c r="DB76" s="299"/>
      <c r="DC76" s="299"/>
      <c r="DD76" s="299"/>
      <c r="DE76" s="299"/>
      <c r="DF76" s="299"/>
      <c r="DG76" s="299"/>
      <c r="DH76" s="299"/>
      <c r="DI76" s="299"/>
      <c r="DJ76" s="299"/>
      <c r="DK76" s="299"/>
      <c r="DL76" s="299"/>
      <c r="DM76" s="299"/>
      <c r="DN76" s="299"/>
      <c r="DO76" s="299"/>
      <c r="DP76" s="307"/>
      <c r="DQ76" s="425"/>
      <c r="DR76" s="308"/>
      <c r="DS76" s="309"/>
      <c r="DT76" s="310"/>
      <c r="DU76" s="311"/>
      <c r="DV76" s="311"/>
      <c r="DW76" s="311"/>
      <c r="DX76" s="311"/>
      <c r="DY76" s="311"/>
      <c r="DZ76" s="311"/>
      <c r="EA76" s="311"/>
      <c r="EB76" s="311"/>
      <c r="EC76" s="311"/>
      <c r="ED76" s="311"/>
      <c r="EE76" s="311"/>
      <c r="EF76" s="311"/>
      <c r="EG76" s="311"/>
      <c r="EH76" s="311"/>
      <c r="EI76" s="311"/>
      <c r="EJ76" s="311"/>
      <c r="EK76" s="311"/>
      <c r="EL76" s="311"/>
      <c r="EM76" s="311"/>
      <c r="EN76" s="311"/>
      <c r="EO76" s="311"/>
      <c r="EP76" s="311"/>
      <c r="EQ76" s="311"/>
      <c r="ER76" s="311"/>
      <c r="ES76" s="311"/>
      <c r="ET76" s="311"/>
      <c r="EU76" s="311"/>
      <c r="EV76" s="311"/>
      <c r="EW76" s="311"/>
      <c r="EX76" s="312"/>
      <c r="EY76" s="313"/>
      <c r="EZ76" s="314"/>
      <c r="FA76" s="315"/>
      <c r="FB76" s="316"/>
      <c r="FI76" s="294"/>
      <c r="FK76" s="317"/>
      <c r="FL76" s="317"/>
      <c r="FM76" s="318"/>
    </row>
    <row r="77" spans="3:169" s="12" customFormat="1" ht="17.25" hidden="1" customHeight="1" x14ac:dyDescent="0.25">
      <c r="C77" s="286"/>
      <c r="D77" s="287"/>
      <c r="E77" s="540"/>
      <c r="F77" s="540"/>
      <c r="G77" s="540"/>
      <c r="H77" s="540"/>
      <c r="I77" s="289"/>
      <c r="J77" s="290"/>
      <c r="K77" s="289"/>
      <c r="L77" s="290"/>
      <c r="M77" s="289"/>
      <c r="N77" s="290"/>
      <c r="O77" s="289"/>
      <c r="P77" s="290"/>
      <c r="Q77" s="289"/>
      <c r="R77" s="290"/>
      <c r="S77" s="289"/>
      <c r="T77" s="290"/>
      <c r="U77" s="289"/>
      <c r="V77" s="385"/>
      <c r="W77" s="306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AZ77" s="299"/>
      <c r="BA77" s="299"/>
      <c r="BB77" s="307"/>
      <c r="BC77" s="307"/>
      <c r="BD77" s="299"/>
      <c r="BE77" s="299"/>
      <c r="BF77" s="299"/>
      <c r="BG77" s="299"/>
      <c r="BH77" s="299"/>
      <c r="BI77" s="299"/>
      <c r="BJ77" s="299"/>
      <c r="BK77" s="299"/>
      <c r="BL77" s="299"/>
      <c r="BM77" s="299"/>
      <c r="BN77" s="299"/>
      <c r="BO77" s="299"/>
      <c r="BP77" s="299"/>
      <c r="BQ77" s="299"/>
      <c r="BR77" s="299"/>
      <c r="BS77" s="299"/>
      <c r="BT77" s="299"/>
      <c r="BU77" s="299"/>
      <c r="BV77" s="299"/>
      <c r="BW77" s="299"/>
      <c r="BX77" s="299"/>
      <c r="BY77" s="299"/>
      <c r="BZ77" s="299"/>
      <c r="CA77" s="299"/>
      <c r="CB77" s="299"/>
      <c r="CC77" s="299"/>
      <c r="CD77" s="299"/>
      <c r="CE77" s="299"/>
      <c r="CF77" s="299"/>
      <c r="CG77" s="299"/>
      <c r="CH77" s="307"/>
      <c r="CI77" s="307"/>
      <c r="CJ77" s="307"/>
      <c r="CK77" s="299"/>
      <c r="CL77" s="299"/>
      <c r="CM77" s="299"/>
      <c r="CN77" s="299"/>
      <c r="CO77" s="299"/>
      <c r="CP77" s="299"/>
      <c r="CQ77" s="299"/>
      <c r="CR77" s="299"/>
      <c r="CS77" s="299"/>
      <c r="CT77" s="299"/>
      <c r="CU77" s="299"/>
      <c r="CV77" s="299"/>
      <c r="CW77" s="299"/>
      <c r="CX77" s="299"/>
      <c r="CY77" s="299"/>
      <c r="CZ77" s="299"/>
      <c r="DA77" s="299"/>
      <c r="DB77" s="299"/>
      <c r="DC77" s="299"/>
      <c r="DD77" s="299"/>
      <c r="DE77" s="299"/>
      <c r="DF77" s="299"/>
      <c r="DG77" s="299"/>
      <c r="DH77" s="299"/>
      <c r="DI77" s="299"/>
      <c r="DJ77" s="299"/>
      <c r="DK77" s="299"/>
      <c r="DL77" s="299"/>
      <c r="DM77" s="299"/>
      <c r="DN77" s="299"/>
      <c r="DO77" s="299"/>
      <c r="DP77" s="307"/>
      <c r="DQ77" s="425"/>
      <c r="DR77" s="308"/>
      <c r="DS77" s="309"/>
      <c r="DT77" s="310"/>
      <c r="DU77" s="311"/>
      <c r="DV77" s="311"/>
      <c r="DW77" s="311"/>
      <c r="DX77" s="311"/>
      <c r="DY77" s="311"/>
      <c r="DZ77" s="311"/>
      <c r="EA77" s="311"/>
      <c r="EB77" s="311"/>
      <c r="EC77" s="311"/>
      <c r="ED77" s="311"/>
      <c r="EE77" s="311"/>
      <c r="EF77" s="311"/>
      <c r="EG77" s="311"/>
      <c r="EH77" s="311"/>
      <c r="EI77" s="311"/>
      <c r="EJ77" s="311"/>
      <c r="EK77" s="311"/>
      <c r="EL77" s="311"/>
      <c r="EM77" s="311"/>
      <c r="EN77" s="311"/>
      <c r="EO77" s="311"/>
      <c r="EP77" s="311"/>
      <c r="EQ77" s="311"/>
      <c r="ER77" s="311"/>
      <c r="ES77" s="311"/>
      <c r="ET77" s="311"/>
      <c r="EU77" s="311"/>
      <c r="EV77" s="311"/>
      <c r="EW77" s="311"/>
      <c r="EX77" s="312"/>
      <c r="EY77" s="313"/>
      <c r="EZ77" s="314"/>
      <c r="FA77" s="315"/>
      <c r="FB77" s="316"/>
      <c r="FI77" s="294"/>
      <c r="FK77" s="317"/>
      <c r="FL77" s="317"/>
      <c r="FM77" s="318"/>
    </row>
    <row r="78" spans="3:169" s="12" customFormat="1" ht="17.25" hidden="1" customHeight="1" x14ac:dyDescent="0.25">
      <c r="C78" s="286"/>
      <c r="D78" s="287"/>
      <c r="E78" s="540"/>
      <c r="F78" s="540"/>
      <c r="G78" s="540"/>
      <c r="H78" s="540"/>
      <c r="I78" s="289"/>
      <c r="J78" s="290"/>
      <c r="K78" s="289"/>
      <c r="L78" s="290"/>
      <c r="M78" s="289"/>
      <c r="N78" s="290"/>
      <c r="O78" s="289"/>
      <c r="P78" s="290"/>
      <c r="Q78" s="289"/>
      <c r="R78" s="290"/>
      <c r="S78" s="289"/>
      <c r="T78" s="290"/>
      <c r="U78" s="289"/>
      <c r="V78" s="385"/>
      <c r="W78" s="306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AZ78" s="299"/>
      <c r="BA78" s="299"/>
      <c r="BB78" s="307"/>
      <c r="BC78" s="307"/>
      <c r="BD78" s="299"/>
      <c r="BE78" s="299"/>
      <c r="BF78" s="299"/>
      <c r="BG78" s="299"/>
      <c r="BH78" s="299"/>
      <c r="BI78" s="299"/>
      <c r="BJ78" s="299"/>
      <c r="BK78" s="299"/>
      <c r="BL78" s="299"/>
      <c r="BM78" s="299"/>
      <c r="BN78" s="299"/>
      <c r="BO78" s="299"/>
      <c r="BP78" s="299"/>
      <c r="BQ78" s="299"/>
      <c r="BR78" s="299"/>
      <c r="BS78" s="299"/>
      <c r="BT78" s="299"/>
      <c r="BU78" s="299"/>
      <c r="BV78" s="299"/>
      <c r="BW78" s="299"/>
      <c r="BX78" s="299"/>
      <c r="BY78" s="299"/>
      <c r="BZ78" s="299"/>
      <c r="CA78" s="299"/>
      <c r="CB78" s="299"/>
      <c r="CC78" s="299"/>
      <c r="CD78" s="299"/>
      <c r="CE78" s="299"/>
      <c r="CF78" s="299"/>
      <c r="CG78" s="299"/>
      <c r="CH78" s="307"/>
      <c r="CI78" s="307"/>
      <c r="CJ78" s="307"/>
      <c r="CK78" s="299"/>
      <c r="CL78" s="299"/>
      <c r="CM78" s="299"/>
      <c r="CN78" s="299"/>
      <c r="CO78" s="299"/>
      <c r="CP78" s="299"/>
      <c r="CQ78" s="299"/>
      <c r="CR78" s="299"/>
      <c r="CS78" s="299"/>
      <c r="CT78" s="299"/>
      <c r="CU78" s="299"/>
      <c r="CV78" s="299"/>
      <c r="CW78" s="299"/>
      <c r="CX78" s="299"/>
      <c r="CY78" s="299"/>
      <c r="CZ78" s="299"/>
      <c r="DA78" s="299"/>
      <c r="DB78" s="299"/>
      <c r="DC78" s="299"/>
      <c r="DD78" s="299"/>
      <c r="DE78" s="299"/>
      <c r="DF78" s="299"/>
      <c r="DG78" s="299"/>
      <c r="DH78" s="299"/>
      <c r="DI78" s="299"/>
      <c r="DJ78" s="299"/>
      <c r="DK78" s="299"/>
      <c r="DL78" s="299"/>
      <c r="DM78" s="299"/>
      <c r="DN78" s="299"/>
      <c r="DO78" s="299"/>
      <c r="DP78" s="307"/>
      <c r="DQ78" s="425"/>
      <c r="DR78" s="308"/>
      <c r="DS78" s="309"/>
      <c r="DT78" s="310"/>
      <c r="DU78" s="311"/>
      <c r="DV78" s="311"/>
      <c r="DW78" s="311"/>
      <c r="DX78" s="311"/>
      <c r="DY78" s="311"/>
      <c r="DZ78" s="311"/>
      <c r="EA78" s="311"/>
      <c r="EB78" s="311"/>
      <c r="EC78" s="311"/>
      <c r="ED78" s="311"/>
      <c r="EE78" s="311"/>
      <c r="EF78" s="311"/>
      <c r="EG78" s="311"/>
      <c r="EH78" s="311"/>
      <c r="EI78" s="311"/>
      <c r="EJ78" s="311"/>
      <c r="EK78" s="311"/>
      <c r="EL78" s="311"/>
      <c r="EM78" s="311"/>
      <c r="EN78" s="311"/>
      <c r="EO78" s="311"/>
      <c r="EP78" s="311"/>
      <c r="EQ78" s="311"/>
      <c r="ER78" s="311"/>
      <c r="ES78" s="311"/>
      <c r="ET78" s="311"/>
      <c r="EU78" s="311"/>
      <c r="EV78" s="311"/>
      <c r="EW78" s="311"/>
      <c r="EX78" s="312"/>
      <c r="EY78" s="313"/>
      <c r="EZ78" s="314"/>
      <c r="FA78" s="315"/>
      <c r="FB78" s="316"/>
      <c r="FI78" s="294"/>
      <c r="FK78" s="317"/>
      <c r="FL78" s="317"/>
      <c r="FM78" s="318"/>
    </row>
    <row r="79" spans="3:169" s="12" customFormat="1" ht="27" hidden="1" customHeight="1" x14ac:dyDescent="0.25">
      <c r="C79" s="286"/>
      <c r="D79" s="287"/>
      <c r="E79" s="540"/>
      <c r="F79" s="288"/>
      <c r="G79" s="288"/>
      <c r="H79" s="540"/>
      <c r="I79" s="289"/>
      <c r="J79" s="290"/>
      <c r="K79" s="289"/>
      <c r="L79" s="290"/>
      <c r="M79" s="289"/>
      <c r="N79" s="290"/>
      <c r="O79" s="289"/>
      <c r="P79" s="290"/>
      <c r="Q79" s="289"/>
      <c r="R79" s="290"/>
      <c r="S79" s="289"/>
      <c r="T79" s="290"/>
      <c r="U79" s="289"/>
      <c r="V79" s="385"/>
      <c r="W79" s="331"/>
      <c r="X79" s="323"/>
      <c r="Y79" s="323"/>
      <c r="Z79" s="323"/>
      <c r="AA79" s="323"/>
      <c r="AB79" s="323"/>
      <c r="AC79" s="323"/>
      <c r="AD79" s="323"/>
      <c r="AE79" s="323"/>
      <c r="AF79" s="323"/>
      <c r="AG79" s="323"/>
      <c r="AH79" s="323"/>
      <c r="AI79" s="323"/>
      <c r="AJ79" s="323"/>
      <c r="AK79" s="323"/>
      <c r="AL79" s="323"/>
      <c r="AM79" s="323"/>
      <c r="AN79" s="323"/>
      <c r="AO79" s="323"/>
      <c r="AP79" s="323"/>
      <c r="AQ79" s="323"/>
      <c r="AR79" s="323"/>
      <c r="AS79" s="323"/>
      <c r="AT79" s="323"/>
      <c r="AU79" s="323"/>
      <c r="AV79" s="323"/>
      <c r="AW79" s="323"/>
      <c r="AX79" s="323"/>
      <c r="AY79" s="323"/>
      <c r="AZ79" s="323"/>
      <c r="BA79" s="323"/>
      <c r="BB79" s="332"/>
      <c r="BC79" s="332"/>
      <c r="BD79" s="323"/>
      <c r="BE79" s="323"/>
      <c r="BF79" s="323"/>
      <c r="BG79" s="323"/>
      <c r="BH79" s="323"/>
      <c r="BI79" s="323"/>
      <c r="BJ79" s="323"/>
      <c r="BK79" s="323"/>
      <c r="BL79" s="323"/>
      <c r="BM79" s="323"/>
      <c r="BN79" s="323"/>
      <c r="BO79" s="323"/>
      <c r="BP79" s="323"/>
      <c r="BQ79" s="323"/>
      <c r="BR79" s="323"/>
      <c r="BS79" s="323"/>
      <c r="BT79" s="323"/>
      <c r="BU79" s="323"/>
      <c r="BV79" s="323"/>
      <c r="BW79" s="323"/>
      <c r="BX79" s="323"/>
      <c r="BY79" s="323"/>
      <c r="BZ79" s="323"/>
      <c r="CA79" s="323"/>
      <c r="CB79" s="323"/>
      <c r="CC79" s="323"/>
      <c r="CD79" s="323"/>
      <c r="CE79" s="323"/>
      <c r="CF79" s="323"/>
      <c r="CG79" s="323"/>
      <c r="CH79" s="332"/>
      <c r="CI79" s="332"/>
      <c r="CJ79" s="332"/>
      <c r="CK79" s="323"/>
      <c r="CL79" s="323"/>
      <c r="CM79" s="323"/>
      <c r="CN79" s="323"/>
      <c r="CO79" s="323"/>
      <c r="CP79" s="323"/>
      <c r="CQ79" s="323"/>
      <c r="CR79" s="323"/>
      <c r="CS79" s="323"/>
      <c r="CT79" s="323"/>
      <c r="CU79" s="323"/>
      <c r="CV79" s="323"/>
      <c r="CW79" s="323"/>
      <c r="CX79" s="323"/>
      <c r="CY79" s="323"/>
      <c r="CZ79" s="323"/>
      <c r="DA79" s="323"/>
      <c r="DB79" s="323"/>
      <c r="DC79" s="323"/>
      <c r="DD79" s="323"/>
      <c r="DE79" s="323"/>
      <c r="DF79" s="323"/>
      <c r="DG79" s="323"/>
      <c r="DH79" s="323"/>
      <c r="DI79" s="323"/>
      <c r="DJ79" s="323"/>
      <c r="DK79" s="323"/>
      <c r="DL79" s="323"/>
      <c r="DM79" s="323"/>
      <c r="DN79" s="323"/>
      <c r="DO79" s="323"/>
      <c r="DP79" s="332"/>
      <c r="DQ79" s="425"/>
      <c r="DR79" s="333"/>
      <c r="DS79" s="334"/>
      <c r="DT79" s="335"/>
      <c r="DU79" s="336"/>
      <c r="DV79" s="336"/>
      <c r="DW79" s="336"/>
      <c r="DX79" s="336"/>
      <c r="DY79" s="336"/>
      <c r="DZ79" s="336"/>
      <c r="EA79" s="336"/>
      <c r="EB79" s="336"/>
      <c r="EC79" s="336"/>
      <c r="ED79" s="336"/>
      <c r="EE79" s="336"/>
      <c r="EF79" s="336"/>
      <c r="EG79" s="336"/>
      <c r="EH79" s="336"/>
      <c r="EI79" s="336"/>
      <c r="EJ79" s="336"/>
      <c r="EK79" s="336"/>
      <c r="EL79" s="336"/>
      <c r="EM79" s="336"/>
      <c r="EN79" s="336"/>
      <c r="EO79" s="336"/>
      <c r="EP79" s="336"/>
      <c r="EQ79" s="336"/>
      <c r="ER79" s="336"/>
      <c r="ES79" s="336"/>
      <c r="ET79" s="336"/>
      <c r="EU79" s="336"/>
      <c r="EV79" s="336"/>
      <c r="EW79" s="336"/>
      <c r="EX79" s="337"/>
      <c r="EY79" s="338"/>
      <c r="EZ79" s="339"/>
      <c r="FA79" s="340"/>
      <c r="FB79" s="341"/>
      <c r="FI79" s="294"/>
      <c r="FK79" s="342"/>
      <c r="FL79" s="342"/>
      <c r="FM79" s="343"/>
    </row>
    <row r="80" spans="3:169" s="12" customFormat="1" ht="3.75" customHeight="1" x14ac:dyDescent="0.25">
      <c r="C80" s="286"/>
      <c r="D80" s="287"/>
      <c r="E80" s="540"/>
      <c r="F80" s="288"/>
      <c r="G80" s="288"/>
      <c r="H80" s="540"/>
      <c r="I80" s="289"/>
      <c r="J80" s="290"/>
      <c r="K80" s="289"/>
      <c r="L80" s="290"/>
      <c r="M80" s="289"/>
      <c r="N80" s="290"/>
      <c r="O80" s="289"/>
      <c r="P80" s="290"/>
      <c r="Q80" s="289"/>
      <c r="R80" s="290"/>
      <c r="S80" s="289"/>
      <c r="T80" s="290"/>
      <c r="U80" s="289"/>
      <c r="V80" s="290"/>
      <c r="W80" s="287"/>
      <c r="X80" s="540"/>
      <c r="Y80" s="540"/>
      <c r="Z80" s="540"/>
      <c r="AA80" s="540"/>
      <c r="AB80" s="540"/>
      <c r="AC80" s="540"/>
      <c r="AD80" s="540"/>
      <c r="AE80" s="540"/>
      <c r="AF80" s="540"/>
      <c r="AG80" s="540"/>
      <c r="AH80" s="540"/>
      <c r="AI80" s="540"/>
      <c r="AJ80" s="540"/>
      <c r="AK80" s="540"/>
      <c r="AL80" s="540"/>
      <c r="AM80" s="540"/>
      <c r="AN80" s="540"/>
      <c r="AO80" s="540"/>
      <c r="AP80" s="540"/>
      <c r="AQ80" s="540"/>
      <c r="AR80" s="540"/>
      <c r="AS80" s="540"/>
      <c r="AT80" s="540"/>
      <c r="AU80" s="540"/>
      <c r="AV80" s="540"/>
      <c r="AW80" s="540"/>
      <c r="AX80" s="540"/>
      <c r="AY80" s="540"/>
      <c r="AZ80" s="540"/>
      <c r="BA80" s="540"/>
      <c r="BB80" s="287"/>
      <c r="BC80" s="287"/>
      <c r="BD80" s="540"/>
      <c r="BE80" s="540"/>
      <c r="BF80" s="540"/>
      <c r="BG80" s="540"/>
      <c r="BH80" s="540"/>
      <c r="BI80" s="540"/>
      <c r="BJ80" s="540"/>
      <c r="BK80" s="540"/>
      <c r="BL80" s="540"/>
      <c r="BM80" s="540"/>
      <c r="BN80" s="540"/>
      <c r="BO80" s="540"/>
      <c r="BP80" s="540"/>
      <c r="BQ80" s="540"/>
      <c r="BR80" s="540"/>
      <c r="BS80" s="540"/>
      <c r="BT80" s="540"/>
      <c r="BU80" s="540"/>
      <c r="BV80" s="540"/>
      <c r="BW80" s="540"/>
      <c r="BX80" s="540"/>
      <c r="BY80" s="540"/>
      <c r="BZ80" s="540"/>
      <c r="CA80" s="540"/>
      <c r="CB80" s="540"/>
      <c r="CC80" s="540"/>
      <c r="CD80" s="540"/>
      <c r="CE80" s="540"/>
      <c r="CF80" s="540"/>
      <c r="CG80" s="540"/>
      <c r="CH80" s="287"/>
      <c r="CI80" s="287"/>
      <c r="CJ80" s="287"/>
      <c r="CK80" s="540"/>
      <c r="CL80" s="540"/>
      <c r="CM80" s="540"/>
      <c r="CN80" s="540"/>
      <c r="CO80" s="540"/>
      <c r="CP80" s="540"/>
      <c r="CQ80" s="540"/>
      <c r="CR80" s="540"/>
      <c r="CS80" s="540"/>
      <c r="CT80" s="540"/>
      <c r="CU80" s="540"/>
      <c r="CV80" s="540"/>
      <c r="CW80" s="540"/>
      <c r="CX80" s="540"/>
      <c r="CY80" s="540"/>
      <c r="CZ80" s="540"/>
      <c r="DA80" s="540"/>
      <c r="DB80" s="540"/>
      <c r="DC80" s="540"/>
      <c r="DD80" s="540"/>
      <c r="DE80" s="540"/>
      <c r="DF80" s="540"/>
      <c r="DG80" s="540"/>
      <c r="DH80" s="540"/>
      <c r="DI80" s="540"/>
      <c r="DJ80" s="540"/>
      <c r="DK80" s="540"/>
      <c r="DL80" s="540"/>
      <c r="DM80" s="540"/>
      <c r="DN80" s="540"/>
      <c r="DO80" s="540"/>
      <c r="DP80" s="287"/>
      <c r="DQ80" s="287"/>
      <c r="DR80" s="540"/>
      <c r="DS80" s="540"/>
      <c r="DT80" s="541"/>
      <c r="DU80" s="541"/>
      <c r="DV80" s="541"/>
      <c r="DW80" s="541"/>
      <c r="DX80" s="541"/>
      <c r="DY80" s="541"/>
      <c r="DZ80" s="541"/>
      <c r="EA80" s="541"/>
      <c r="EB80" s="541"/>
      <c r="EC80" s="541"/>
      <c r="ED80" s="541"/>
      <c r="EE80" s="541"/>
      <c r="EF80" s="541"/>
      <c r="EG80" s="541"/>
      <c r="EH80" s="541"/>
      <c r="EI80" s="541"/>
      <c r="EJ80" s="541"/>
      <c r="EK80" s="541"/>
      <c r="EL80" s="541"/>
      <c r="EM80" s="541"/>
      <c r="EN80" s="541"/>
      <c r="EO80" s="541"/>
      <c r="EP80" s="541"/>
      <c r="EQ80" s="541"/>
      <c r="ER80" s="541"/>
      <c r="ES80" s="541"/>
      <c r="ET80" s="541"/>
      <c r="EU80" s="541"/>
      <c r="EV80" s="541"/>
      <c r="EW80" s="541"/>
      <c r="EX80" s="541"/>
      <c r="EY80" s="291"/>
      <c r="EZ80" s="292"/>
      <c r="FA80" s="293"/>
      <c r="FB80" s="287"/>
      <c r="FI80" s="294"/>
      <c r="FK80" s="295"/>
      <c r="FL80" s="295"/>
      <c r="FM80" s="296"/>
    </row>
    <row r="81" spans="3:169" s="12" customFormat="1" ht="17.25" customHeight="1" x14ac:dyDescent="0.25">
      <c r="C81" s="286"/>
      <c r="D81" s="287"/>
      <c r="E81" s="540"/>
      <c r="F81" s="288"/>
      <c r="G81" s="288"/>
      <c r="H81" s="540"/>
      <c r="I81" s="289"/>
      <c r="J81" s="290"/>
      <c r="K81" s="289"/>
      <c r="L81" s="290"/>
      <c r="M81" s="289"/>
      <c r="N81" s="290"/>
      <c r="O81" s="289"/>
      <c r="P81" s="290"/>
      <c r="Q81" s="289"/>
      <c r="R81" s="290"/>
      <c r="S81" s="289"/>
      <c r="T81" s="290"/>
      <c r="U81" s="289"/>
      <c r="V81" s="290"/>
      <c r="W81" s="287"/>
      <c r="X81" s="540"/>
      <c r="Y81" s="540"/>
      <c r="Z81" s="540"/>
      <c r="AA81" s="540"/>
      <c r="AB81" s="540"/>
      <c r="AC81" s="540"/>
      <c r="AD81" s="540"/>
      <c r="AE81" s="540"/>
      <c r="AF81" s="540"/>
      <c r="AG81" s="540"/>
      <c r="AH81" s="540"/>
      <c r="AI81" s="540"/>
      <c r="AJ81" s="540"/>
      <c r="AK81" s="540"/>
      <c r="AL81" s="540"/>
      <c r="AM81" s="540"/>
      <c r="AN81" s="540"/>
      <c r="AO81" s="540"/>
      <c r="AP81" s="540"/>
      <c r="AQ81" s="540"/>
      <c r="AR81" s="540"/>
      <c r="AS81" s="540"/>
      <c r="AT81" s="540"/>
      <c r="AU81" s="540"/>
      <c r="AV81" s="540"/>
      <c r="AW81" s="540"/>
      <c r="AX81" s="540"/>
      <c r="AY81" s="540"/>
      <c r="AZ81" s="540"/>
      <c r="BA81" s="540"/>
      <c r="BB81" s="287"/>
      <c r="BC81" s="287"/>
      <c r="BD81" s="540"/>
      <c r="BE81" s="540"/>
      <c r="BF81" s="540"/>
      <c r="BG81" s="540"/>
      <c r="BH81" s="540"/>
      <c r="BI81" s="540"/>
      <c r="BJ81" s="540"/>
      <c r="BK81" s="540"/>
      <c r="BL81" s="540"/>
      <c r="BM81" s="540"/>
      <c r="BN81" s="540"/>
      <c r="BO81" s="540"/>
      <c r="BP81" s="540"/>
      <c r="BQ81" s="540"/>
      <c r="BR81" s="540"/>
      <c r="BS81" s="540"/>
      <c r="BT81" s="540"/>
      <c r="BU81" s="540"/>
      <c r="BV81" s="540"/>
      <c r="BW81" s="540"/>
      <c r="BX81" s="540"/>
      <c r="BY81" s="540"/>
      <c r="BZ81" s="540"/>
      <c r="CA81" s="540"/>
      <c r="CB81" s="540"/>
      <c r="CC81" s="540"/>
      <c r="CD81" s="540"/>
      <c r="CE81" s="540"/>
      <c r="CF81" s="540"/>
      <c r="CG81" s="540"/>
      <c r="CH81" s="287"/>
      <c r="CI81" s="287"/>
      <c r="CJ81" s="287"/>
      <c r="CK81" s="540"/>
      <c r="CL81" s="540"/>
      <c r="CM81" s="540"/>
      <c r="CN81" s="540"/>
      <c r="CO81" s="540"/>
      <c r="CP81" s="540"/>
      <c r="CQ81" s="540"/>
      <c r="CR81" s="540"/>
      <c r="CS81" s="540"/>
      <c r="CT81" s="540"/>
      <c r="CU81" s="540"/>
      <c r="CV81" s="540"/>
      <c r="CW81" s="540"/>
      <c r="CX81" s="540"/>
      <c r="CY81" s="540"/>
      <c r="CZ81" s="540"/>
      <c r="DA81" s="540"/>
      <c r="DB81" s="540"/>
      <c r="DC81" s="540"/>
      <c r="DD81" s="540"/>
      <c r="DE81" s="540"/>
      <c r="DF81" s="540"/>
      <c r="DG81" s="540"/>
      <c r="DH81" s="540"/>
      <c r="DI81" s="540"/>
      <c r="DJ81" s="540"/>
      <c r="DK81" s="540"/>
      <c r="DL81" s="540"/>
      <c r="DM81" s="540"/>
      <c r="DN81" s="540"/>
      <c r="DO81" s="540"/>
      <c r="DP81" s="287"/>
      <c r="DQ81" s="287"/>
      <c r="DR81" s="540"/>
      <c r="DS81" s="809" t="str">
        <f>DS33</f>
        <v>…………………………………………………………………………………………………………………………. mahallesinde/kurumunda/okulunda  branşında ücretli usta öğretici olarak görev yapmaktayım.</v>
      </c>
      <c r="DT81" s="809"/>
      <c r="DU81" s="809"/>
      <c r="DV81" s="809"/>
      <c r="DW81" s="809"/>
      <c r="DX81" s="809"/>
      <c r="DY81" s="809"/>
      <c r="DZ81" s="809"/>
      <c r="EA81" s="809"/>
      <c r="EB81" s="809"/>
      <c r="EC81" s="809"/>
      <c r="ED81" s="809"/>
      <c r="EE81" s="809"/>
      <c r="EF81" s="809"/>
      <c r="EG81" s="809"/>
      <c r="EH81" s="809"/>
      <c r="EI81" s="809"/>
      <c r="EJ81" s="809"/>
      <c r="EK81" s="809"/>
      <c r="EL81" s="809"/>
      <c r="EM81" s="809"/>
      <c r="EN81" s="809"/>
      <c r="EO81" s="809"/>
      <c r="EP81" s="809"/>
      <c r="EQ81" s="809"/>
      <c r="ER81" s="809"/>
      <c r="ES81" s="809"/>
      <c r="ET81" s="809"/>
      <c r="EU81" s="809"/>
      <c r="EV81" s="809"/>
      <c r="EW81" s="809"/>
      <c r="EX81" s="809"/>
      <c r="EY81" s="809"/>
      <c r="EZ81" s="809"/>
      <c r="FA81" s="809"/>
      <c r="FB81" s="809"/>
      <c r="FI81" s="294"/>
      <c r="FK81" s="295"/>
      <c r="FL81" s="295"/>
      <c r="FM81" s="296"/>
    </row>
    <row r="82" spans="3:169" s="12" customFormat="1" ht="17.25" customHeight="1" x14ac:dyDescent="0.25">
      <c r="C82" s="286"/>
      <c r="D82" s="287"/>
      <c r="E82" s="540"/>
      <c r="F82" s="288"/>
      <c r="G82" s="288"/>
      <c r="H82" s="540"/>
      <c r="I82" s="289"/>
      <c r="J82" s="290"/>
      <c r="K82" s="289"/>
      <c r="L82" s="290"/>
      <c r="M82" s="289"/>
      <c r="N82" s="290"/>
      <c r="O82" s="289"/>
      <c r="P82" s="290"/>
      <c r="Q82" s="289"/>
      <c r="R82" s="290"/>
      <c r="S82" s="289"/>
      <c r="T82" s="290"/>
      <c r="U82" s="289"/>
      <c r="V82" s="290"/>
      <c r="W82" s="287"/>
      <c r="X82" s="540"/>
      <c r="Y82" s="540"/>
      <c r="Z82" s="540"/>
      <c r="AA82" s="540"/>
      <c r="AB82" s="540"/>
      <c r="AC82" s="540"/>
      <c r="AD82" s="540"/>
      <c r="AE82" s="540"/>
      <c r="AF82" s="540"/>
      <c r="AG82" s="540"/>
      <c r="AH82" s="540"/>
      <c r="AI82" s="540"/>
      <c r="AJ82" s="540"/>
      <c r="AK82" s="540"/>
      <c r="AL82" s="540"/>
      <c r="AM82" s="540"/>
      <c r="AN82" s="540"/>
      <c r="AO82" s="540"/>
      <c r="AP82" s="540"/>
      <c r="AQ82" s="540"/>
      <c r="AR82" s="540"/>
      <c r="AS82" s="540"/>
      <c r="AT82" s="540"/>
      <c r="AU82" s="540"/>
      <c r="AV82" s="540"/>
      <c r="AW82" s="540"/>
      <c r="AX82" s="540"/>
      <c r="AY82" s="540"/>
      <c r="AZ82" s="540"/>
      <c r="BA82" s="540"/>
      <c r="BB82" s="287"/>
      <c r="BC82" s="287"/>
      <c r="BD82" s="540"/>
      <c r="BE82" s="540"/>
      <c r="BF82" s="540"/>
      <c r="BG82" s="540"/>
      <c r="BH82" s="540"/>
      <c r="BI82" s="540"/>
      <c r="BJ82" s="540"/>
      <c r="BK82" s="540"/>
      <c r="BL82" s="540"/>
      <c r="BM82" s="540"/>
      <c r="BN82" s="540"/>
      <c r="BO82" s="540"/>
      <c r="BP82" s="540"/>
      <c r="BQ82" s="540"/>
      <c r="BR82" s="540"/>
      <c r="BS82" s="540"/>
      <c r="BT82" s="540"/>
      <c r="BU82" s="540"/>
      <c r="BV82" s="540"/>
      <c r="BW82" s="540"/>
      <c r="BX82" s="540"/>
      <c r="BY82" s="540"/>
      <c r="BZ82" s="540"/>
      <c r="CA82" s="540"/>
      <c r="CB82" s="540"/>
      <c r="CC82" s="540"/>
      <c r="CD82" s="540"/>
      <c r="CE82" s="540"/>
      <c r="CF82" s="540"/>
      <c r="CG82" s="540"/>
      <c r="CH82" s="287"/>
      <c r="CI82" s="287"/>
      <c r="CJ82" s="287"/>
      <c r="CK82" s="540"/>
      <c r="CL82" s="540"/>
      <c r="CM82" s="540"/>
      <c r="CN82" s="540"/>
      <c r="CO82" s="540"/>
      <c r="CP82" s="540"/>
      <c r="CQ82" s="540"/>
      <c r="CR82" s="540"/>
      <c r="CS82" s="540"/>
      <c r="CT82" s="540"/>
      <c r="CU82" s="540"/>
      <c r="CV82" s="540"/>
      <c r="CW82" s="540"/>
      <c r="CX82" s="540"/>
      <c r="CY82" s="540"/>
      <c r="CZ82" s="540"/>
      <c r="DA82" s="540"/>
      <c r="DB82" s="540"/>
      <c r="DC82" s="540"/>
      <c r="DD82" s="540"/>
      <c r="DE82" s="540"/>
      <c r="DF82" s="540"/>
      <c r="DG82" s="540"/>
      <c r="DH82" s="540"/>
      <c r="DI82" s="540"/>
      <c r="DJ82" s="540"/>
      <c r="DK82" s="540"/>
      <c r="DL82" s="540"/>
      <c r="DM82" s="540"/>
      <c r="DN82" s="540"/>
      <c r="DO82" s="540"/>
      <c r="DP82" s="287"/>
      <c r="DQ82" s="287"/>
      <c r="DR82" s="540"/>
      <c r="DS82" s="809" t="str">
        <f>DS34</f>
        <v>2020  yılı OCAK ayına ait girdiğim dersleri gösterir puantaj cetveli yukarıya çıkarılmıştır.</v>
      </c>
      <c r="DT82" s="809"/>
      <c r="DU82" s="809"/>
      <c r="DV82" s="809"/>
      <c r="DW82" s="809"/>
      <c r="DX82" s="809"/>
      <c r="DY82" s="809"/>
      <c r="DZ82" s="809"/>
      <c r="EA82" s="809"/>
      <c r="EB82" s="809"/>
      <c r="EC82" s="809"/>
      <c r="ED82" s="809"/>
      <c r="EE82" s="809"/>
      <c r="EF82" s="809"/>
      <c r="EG82" s="809"/>
      <c r="EH82" s="809"/>
      <c r="EI82" s="809"/>
      <c r="EJ82" s="809"/>
      <c r="EK82" s="809"/>
      <c r="EL82" s="809"/>
      <c r="EM82" s="809"/>
      <c r="EN82" s="809"/>
      <c r="EO82" s="809"/>
      <c r="EP82" s="809"/>
      <c r="EQ82" s="809"/>
      <c r="ER82" s="809"/>
      <c r="ES82" s="809"/>
      <c r="ET82" s="809"/>
      <c r="EU82" s="809"/>
      <c r="EV82" s="809"/>
      <c r="EW82" s="809"/>
      <c r="EX82" s="809"/>
      <c r="EY82" s="809"/>
      <c r="EZ82" s="809"/>
      <c r="FA82" s="809"/>
      <c r="FB82" s="809"/>
      <c r="FI82" s="294"/>
      <c r="FK82" s="295"/>
      <c r="FL82" s="295"/>
      <c r="FM82" s="296"/>
    </row>
    <row r="83" spans="3:169" s="12" customFormat="1" ht="17.25" customHeight="1" x14ac:dyDescent="0.25">
      <c r="C83" s="286"/>
      <c r="D83" s="287"/>
      <c r="E83" s="540"/>
      <c r="F83" s="288"/>
      <c r="G83" s="288"/>
      <c r="H83" s="540"/>
      <c r="I83" s="289"/>
      <c r="J83" s="290"/>
      <c r="K83" s="289"/>
      <c r="L83" s="290"/>
      <c r="M83" s="289"/>
      <c r="N83" s="290"/>
      <c r="O83" s="289"/>
      <c r="P83" s="290"/>
      <c r="Q83" s="289"/>
      <c r="R83" s="290"/>
      <c r="S83" s="289"/>
      <c r="T83" s="290"/>
      <c r="U83" s="289"/>
      <c r="V83" s="290"/>
      <c r="W83" s="287"/>
      <c r="X83" s="540"/>
      <c r="Y83" s="540"/>
      <c r="Z83" s="540"/>
      <c r="AA83" s="540"/>
      <c r="AB83" s="540"/>
      <c r="AC83" s="540"/>
      <c r="AD83" s="540"/>
      <c r="AE83" s="540"/>
      <c r="AF83" s="540"/>
      <c r="AG83" s="540"/>
      <c r="AH83" s="540"/>
      <c r="AI83" s="540"/>
      <c r="AJ83" s="540"/>
      <c r="AK83" s="540"/>
      <c r="AL83" s="540"/>
      <c r="AM83" s="540"/>
      <c r="AN83" s="540"/>
      <c r="AO83" s="540"/>
      <c r="AP83" s="540"/>
      <c r="AQ83" s="540"/>
      <c r="AR83" s="540"/>
      <c r="AS83" s="540"/>
      <c r="AT83" s="540"/>
      <c r="AU83" s="540"/>
      <c r="AV83" s="540"/>
      <c r="AW83" s="540"/>
      <c r="AX83" s="540"/>
      <c r="AY83" s="540"/>
      <c r="AZ83" s="540"/>
      <c r="BA83" s="540"/>
      <c r="BB83" s="287"/>
      <c r="BC83" s="287"/>
      <c r="BD83" s="540"/>
      <c r="BE83" s="540"/>
      <c r="BF83" s="540"/>
      <c r="BG83" s="540"/>
      <c r="BH83" s="540"/>
      <c r="BI83" s="540"/>
      <c r="BJ83" s="540"/>
      <c r="BK83" s="540"/>
      <c r="BL83" s="540"/>
      <c r="BM83" s="540"/>
      <c r="BN83" s="540"/>
      <c r="BO83" s="540"/>
      <c r="BP83" s="540"/>
      <c r="BQ83" s="540"/>
      <c r="BR83" s="540"/>
      <c r="BS83" s="540"/>
      <c r="BT83" s="540"/>
      <c r="BU83" s="540"/>
      <c r="BV83" s="540"/>
      <c r="BW83" s="540"/>
      <c r="BX83" s="540"/>
      <c r="BY83" s="540"/>
      <c r="BZ83" s="540"/>
      <c r="CA83" s="540"/>
      <c r="CB83" s="540"/>
      <c r="CC83" s="540"/>
      <c r="CD83" s="540"/>
      <c r="CE83" s="540"/>
      <c r="CF83" s="540"/>
      <c r="CG83" s="540"/>
      <c r="CH83" s="287"/>
      <c r="CI83" s="287"/>
      <c r="CJ83" s="287"/>
      <c r="CK83" s="540"/>
      <c r="CL83" s="540"/>
      <c r="CM83" s="540"/>
      <c r="CN83" s="540"/>
      <c r="CO83" s="540"/>
      <c r="CP83" s="540"/>
      <c r="CQ83" s="540"/>
      <c r="CR83" s="540"/>
      <c r="CS83" s="540"/>
      <c r="CT83" s="540"/>
      <c r="CU83" s="540"/>
      <c r="CV83" s="540"/>
      <c r="CW83" s="540"/>
      <c r="CX83" s="540"/>
      <c r="CY83" s="540"/>
      <c r="CZ83" s="540"/>
      <c r="DA83" s="540"/>
      <c r="DB83" s="540"/>
      <c r="DC83" s="540"/>
      <c r="DD83" s="540"/>
      <c r="DE83" s="540"/>
      <c r="DF83" s="540"/>
      <c r="DG83" s="540"/>
      <c r="DH83" s="540"/>
      <c r="DI83" s="540"/>
      <c r="DJ83" s="540"/>
      <c r="DK83" s="540"/>
      <c r="DL83" s="540"/>
      <c r="DM83" s="540"/>
      <c r="DN83" s="540"/>
      <c r="DO83" s="540"/>
      <c r="DP83" s="287"/>
      <c r="DQ83" s="287"/>
      <c r="DR83" s="540"/>
      <c r="DS83" s="810" t="s">
        <v>72</v>
      </c>
      <c r="DT83" s="810"/>
      <c r="DU83" s="810"/>
      <c r="DV83" s="810"/>
      <c r="DW83" s="810"/>
      <c r="DX83" s="810"/>
      <c r="DY83" s="811" t="s">
        <v>73</v>
      </c>
      <c r="DZ83" s="811"/>
      <c r="EA83" s="811"/>
      <c r="EB83" s="811"/>
      <c r="EC83" s="811"/>
      <c r="ED83" s="811"/>
      <c r="EE83" s="811"/>
      <c r="EF83" s="545"/>
      <c r="EG83" s="545"/>
      <c r="EH83" s="545"/>
      <c r="EI83" s="545"/>
      <c r="EJ83" s="545"/>
      <c r="EK83" s="545"/>
      <c r="EL83" s="545"/>
      <c r="EM83" s="545"/>
      <c r="EN83" s="545"/>
      <c r="EO83" s="545"/>
      <c r="EP83" s="545"/>
      <c r="EQ83" s="545"/>
      <c r="ER83" s="545"/>
      <c r="ES83" s="545"/>
      <c r="ET83" s="545"/>
      <c r="EU83" s="545"/>
      <c r="EV83" s="545"/>
      <c r="EW83" s="545"/>
      <c r="EX83" s="545"/>
      <c r="EY83" s="545"/>
      <c r="EZ83" s="545"/>
      <c r="FA83" s="545"/>
      <c r="FB83" s="545"/>
      <c r="FI83" s="294"/>
      <c r="FK83" s="295"/>
      <c r="FL83" s="295"/>
      <c r="FM83" s="296"/>
    </row>
    <row r="84" spans="3:169" s="374" customFormat="1" ht="13.5" customHeight="1" x14ac:dyDescent="0.2">
      <c r="C84" s="367"/>
      <c r="D84" s="368"/>
      <c r="E84" s="369"/>
      <c r="F84" s="370"/>
      <c r="G84" s="370"/>
      <c r="H84" s="369"/>
      <c r="I84" s="371"/>
      <c r="J84" s="372"/>
      <c r="K84" s="371"/>
      <c r="L84" s="372"/>
      <c r="M84" s="371"/>
      <c r="N84" s="372"/>
      <c r="O84" s="371"/>
      <c r="P84" s="372"/>
      <c r="Q84" s="371"/>
      <c r="R84" s="372"/>
      <c r="S84" s="371"/>
      <c r="T84" s="372"/>
      <c r="U84" s="371"/>
      <c r="V84" s="372"/>
      <c r="W84" s="368"/>
      <c r="X84" s="369"/>
      <c r="Y84" s="369"/>
      <c r="Z84" s="369"/>
      <c r="AA84" s="369"/>
      <c r="AB84" s="369"/>
      <c r="AC84" s="369"/>
      <c r="AD84" s="369"/>
      <c r="AE84" s="369"/>
      <c r="AF84" s="369"/>
      <c r="AG84" s="369"/>
      <c r="AH84" s="369"/>
      <c r="AI84" s="369"/>
      <c r="AJ84" s="369"/>
      <c r="AK84" s="369"/>
      <c r="AL84" s="369"/>
      <c r="AM84" s="369"/>
      <c r="AN84" s="369"/>
      <c r="AO84" s="369"/>
      <c r="AP84" s="369"/>
      <c r="AQ84" s="369"/>
      <c r="AR84" s="369"/>
      <c r="AS84" s="369"/>
      <c r="AT84" s="369"/>
      <c r="AU84" s="369"/>
      <c r="AV84" s="369"/>
      <c r="AW84" s="369"/>
      <c r="AX84" s="369"/>
      <c r="AY84" s="369"/>
      <c r="AZ84" s="369"/>
      <c r="BA84" s="369"/>
      <c r="BB84" s="368"/>
      <c r="BC84" s="368"/>
      <c r="BD84" s="369"/>
      <c r="BE84" s="369"/>
      <c r="BF84" s="369"/>
      <c r="BG84" s="369"/>
      <c r="BH84" s="369"/>
      <c r="BI84" s="369"/>
      <c r="BJ84" s="369"/>
      <c r="BK84" s="369"/>
      <c r="BL84" s="369"/>
      <c r="BM84" s="369"/>
      <c r="BN84" s="369"/>
      <c r="BO84" s="369"/>
      <c r="BP84" s="369"/>
      <c r="BQ84" s="369"/>
      <c r="BR84" s="369"/>
      <c r="BS84" s="369"/>
      <c r="BT84" s="369"/>
      <c r="BU84" s="369"/>
      <c r="BV84" s="369"/>
      <c r="BW84" s="369"/>
      <c r="BX84" s="369"/>
      <c r="BY84" s="369"/>
      <c r="BZ84" s="369"/>
      <c r="CA84" s="369"/>
      <c r="CB84" s="369"/>
      <c r="CC84" s="369"/>
      <c r="CD84" s="369"/>
      <c r="CE84" s="369"/>
      <c r="CF84" s="369"/>
      <c r="CG84" s="369"/>
      <c r="CH84" s="368"/>
      <c r="CI84" s="368"/>
      <c r="CJ84" s="368"/>
      <c r="CK84" s="369"/>
      <c r="CL84" s="369"/>
      <c r="CM84" s="369"/>
      <c r="CN84" s="369"/>
      <c r="CO84" s="369"/>
      <c r="CP84" s="369"/>
      <c r="CQ84" s="369"/>
      <c r="CR84" s="369"/>
      <c r="CS84" s="369"/>
      <c r="CT84" s="369"/>
      <c r="CU84" s="369"/>
      <c r="CV84" s="369"/>
      <c r="CW84" s="369"/>
      <c r="CX84" s="369"/>
      <c r="CY84" s="369"/>
      <c r="CZ84" s="369"/>
      <c r="DA84" s="369"/>
      <c r="DB84" s="369"/>
      <c r="DC84" s="369"/>
      <c r="DD84" s="369"/>
      <c r="DE84" s="369"/>
      <c r="DF84" s="369"/>
      <c r="DG84" s="369"/>
      <c r="DH84" s="369"/>
      <c r="DI84" s="369"/>
      <c r="DJ84" s="369"/>
      <c r="DK84" s="369"/>
      <c r="DL84" s="369"/>
      <c r="DM84" s="369"/>
      <c r="DN84" s="369"/>
      <c r="DO84" s="369"/>
      <c r="DP84" s="368"/>
      <c r="DQ84" s="368"/>
      <c r="DR84" s="369"/>
      <c r="DS84" s="807" t="s">
        <v>74</v>
      </c>
      <c r="DT84" s="807"/>
      <c r="DU84" s="807"/>
      <c r="DV84" s="807"/>
      <c r="DW84" s="807"/>
      <c r="DX84" s="807"/>
      <c r="DY84" s="807"/>
      <c r="DZ84" s="807"/>
      <c r="EA84" s="807"/>
      <c r="EB84" s="807"/>
      <c r="EC84" s="807"/>
      <c r="ED84" s="807"/>
      <c r="EE84" s="544"/>
      <c r="EF84" s="544"/>
      <c r="EG84" s="544"/>
      <c r="EH84" s="544"/>
      <c r="EI84" s="544"/>
      <c r="EJ84" s="544"/>
      <c r="EK84" s="544"/>
      <c r="EL84" s="544"/>
      <c r="EM84" s="544"/>
      <c r="EN84" s="544"/>
      <c r="EO84" s="544"/>
      <c r="EP84" s="543"/>
      <c r="EQ84" s="543"/>
      <c r="ER84" s="543"/>
      <c r="ES84" s="543"/>
      <c r="ET84" s="543"/>
      <c r="EU84" s="543"/>
      <c r="EV84" s="543"/>
      <c r="EW84" s="543"/>
      <c r="EX84" s="543"/>
      <c r="EY84" s="371"/>
      <c r="EZ84" s="372"/>
      <c r="FA84" s="373"/>
      <c r="FB84" s="368"/>
      <c r="FI84" s="375"/>
      <c r="FK84" s="372"/>
      <c r="FL84" s="372"/>
      <c r="FM84" s="367"/>
    </row>
    <row r="85" spans="3:169" s="374" customFormat="1" ht="13.5" customHeight="1" x14ac:dyDescent="0.2">
      <c r="C85" s="367"/>
      <c r="D85" s="368"/>
      <c r="E85" s="369"/>
      <c r="F85" s="370"/>
      <c r="G85" s="370"/>
      <c r="H85" s="369"/>
      <c r="I85" s="371"/>
      <c r="J85" s="372"/>
      <c r="K85" s="371"/>
      <c r="L85" s="372"/>
      <c r="M85" s="371"/>
      <c r="N85" s="372"/>
      <c r="O85" s="371"/>
      <c r="P85" s="372"/>
      <c r="Q85" s="371"/>
      <c r="R85" s="372"/>
      <c r="S85" s="371"/>
      <c r="T85" s="372"/>
      <c r="U85" s="371"/>
      <c r="V85" s="372"/>
      <c r="W85" s="368"/>
      <c r="X85" s="369"/>
      <c r="Y85" s="369"/>
      <c r="Z85" s="369"/>
      <c r="AA85" s="369"/>
      <c r="AB85" s="369"/>
      <c r="AC85" s="369"/>
      <c r="AD85" s="369"/>
      <c r="AE85" s="369"/>
      <c r="AF85" s="369"/>
      <c r="AG85" s="369"/>
      <c r="AH85" s="369"/>
      <c r="AI85" s="369"/>
      <c r="AJ85" s="369"/>
      <c r="AK85" s="369"/>
      <c r="AL85" s="369"/>
      <c r="AM85" s="369"/>
      <c r="AN85" s="369"/>
      <c r="AO85" s="369"/>
      <c r="AP85" s="369"/>
      <c r="AQ85" s="369"/>
      <c r="AR85" s="369"/>
      <c r="AS85" s="369"/>
      <c r="AT85" s="369"/>
      <c r="AU85" s="369"/>
      <c r="AV85" s="369"/>
      <c r="AW85" s="369"/>
      <c r="AX85" s="369"/>
      <c r="AY85" s="369"/>
      <c r="AZ85" s="369"/>
      <c r="BA85" s="369"/>
      <c r="BB85" s="368"/>
      <c r="BC85" s="368"/>
      <c r="BD85" s="369"/>
      <c r="BE85" s="369"/>
      <c r="BF85" s="369"/>
      <c r="BG85" s="369"/>
      <c r="BH85" s="369"/>
      <c r="BI85" s="369"/>
      <c r="BJ85" s="369"/>
      <c r="BK85" s="369"/>
      <c r="BL85" s="369"/>
      <c r="BM85" s="369"/>
      <c r="BN85" s="369"/>
      <c r="BO85" s="369"/>
      <c r="BP85" s="369"/>
      <c r="BQ85" s="369"/>
      <c r="BR85" s="369"/>
      <c r="BS85" s="369"/>
      <c r="BT85" s="369"/>
      <c r="BU85" s="369"/>
      <c r="BV85" s="369"/>
      <c r="BW85" s="369"/>
      <c r="BX85" s="369"/>
      <c r="BY85" s="369"/>
      <c r="BZ85" s="369"/>
      <c r="CA85" s="369"/>
      <c r="CB85" s="369"/>
      <c r="CC85" s="369"/>
      <c r="CD85" s="369"/>
      <c r="CE85" s="369"/>
      <c r="CF85" s="369"/>
      <c r="CG85" s="369"/>
      <c r="CH85" s="368"/>
      <c r="CI85" s="368"/>
      <c r="CJ85" s="368"/>
      <c r="CK85" s="369"/>
      <c r="CL85" s="369"/>
      <c r="CM85" s="369"/>
      <c r="CN85" s="369"/>
      <c r="CO85" s="369"/>
      <c r="CP85" s="369"/>
      <c r="CQ85" s="369"/>
      <c r="CR85" s="369"/>
      <c r="CS85" s="369"/>
      <c r="CT85" s="369"/>
      <c r="CU85" s="369"/>
      <c r="CV85" s="369"/>
      <c r="CW85" s="369"/>
      <c r="CX85" s="369"/>
      <c r="CY85" s="369"/>
      <c r="CZ85" s="369"/>
      <c r="DA85" s="369"/>
      <c r="DB85" s="369"/>
      <c r="DC85" s="369"/>
      <c r="DD85" s="369"/>
      <c r="DE85" s="369"/>
      <c r="DF85" s="369"/>
      <c r="DG85" s="369"/>
      <c r="DH85" s="369"/>
      <c r="DI85" s="369"/>
      <c r="DJ85" s="369"/>
      <c r="DK85" s="369"/>
      <c r="DL85" s="369"/>
      <c r="DM85" s="369"/>
      <c r="DN85" s="369"/>
      <c r="DO85" s="369"/>
      <c r="DP85" s="368"/>
      <c r="DQ85" s="368"/>
      <c r="DR85" s="369"/>
      <c r="DS85" s="807" t="s">
        <v>75</v>
      </c>
      <c r="DT85" s="807"/>
      <c r="DU85" s="807"/>
      <c r="DV85" s="807"/>
      <c r="DW85" s="807"/>
      <c r="DX85" s="807"/>
      <c r="DY85" s="807"/>
      <c r="DZ85" s="807"/>
      <c r="EA85" s="807"/>
      <c r="EB85" s="807"/>
      <c r="EC85" s="807"/>
      <c r="ED85" s="807"/>
      <c r="EE85" s="807"/>
      <c r="EF85" s="807"/>
      <c r="EG85" s="808" t="s">
        <v>76</v>
      </c>
      <c r="EH85" s="808"/>
      <c r="EI85" s="808"/>
      <c r="EJ85" s="808"/>
      <c r="EK85" s="808"/>
      <c r="EL85" s="808"/>
      <c r="EM85" s="808"/>
      <c r="EN85" s="808"/>
      <c r="EO85" s="808"/>
      <c r="EP85" s="543"/>
      <c r="EQ85" s="543"/>
      <c r="ER85" s="543"/>
      <c r="ES85" s="543"/>
      <c r="ET85" s="543"/>
      <c r="EV85" s="376"/>
      <c r="EW85" s="808" t="s">
        <v>80</v>
      </c>
      <c r="EX85" s="808"/>
      <c r="EY85" s="808"/>
      <c r="EZ85" s="808"/>
      <c r="FA85" s="808"/>
      <c r="FB85" s="808"/>
      <c r="FC85" s="376"/>
      <c r="FI85" s="375"/>
      <c r="FK85" s="372"/>
      <c r="FL85" s="372"/>
      <c r="FM85" s="367"/>
    </row>
    <row r="86" spans="3:169" s="12" customFormat="1" ht="17.25" customHeight="1" x14ac:dyDescent="0.25">
      <c r="C86" s="286"/>
      <c r="D86" s="287"/>
      <c r="E86" s="540"/>
      <c r="F86" s="288"/>
      <c r="G86" s="288"/>
      <c r="H86" s="540"/>
      <c r="I86" s="289"/>
      <c r="J86" s="290"/>
      <c r="K86" s="289"/>
      <c r="L86" s="290"/>
      <c r="M86" s="289"/>
      <c r="N86" s="290"/>
      <c r="O86" s="289"/>
      <c r="P86" s="290"/>
      <c r="Q86" s="289"/>
      <c r="R86" s="290"/>
      <c r="S86" s="289"/>
      <c r="T86" s="290"/>
      <c r="U86" s="289"/>
      <c r="V86" s="290"/>
      <c r="W86" s="287"/>
      <c r="X86" s="540"/>
      <c r="Y86" s="540"/>
      <c r="Z86" s="540"/>
      <c r="AA86" s="540"/>
      <c r="AB86" s="540"/>
      <c r="AC86" s="540"/>
      <c r="AD86" s="540"/>
      <c r="AE86" s="540"/>
      <c r="AF86" s="540"/>
      <c r="AG86" s="540"/>
      <c r="AH86" s="540"/>
      <c r="AI86" s="540"/>
      <c r="AJ86" s="540"/>
      <c r="AK86" s="540"/>
      <c r="AL86" s="540"/>
      <c r="AM86" s="540"/>
      <c r="AN86" s="540"/>
      <c r="AO86" s="540"/>
      <c r="AP86" s="540"/>
      <c r="AQ86" s="540"/>
      <c r="AR86" s="540"/>
      <c r="AS86" s="540"/>
      <c r="AT86" s="540"/>
      <c r="AU86" s="540"/>
      <c r="AV86" s="540"/>
      <c r="AW86" s="540"/>
      <c r="AX86" s="540"/>
      <c r="AY86" s="540"/>
      <c r="AZ86" s="540"/>
      <c r="BA86" s="540"/>
      <c r="BB86" s="287"/>
      <c r="BC86" s="287"/>
      <c r="BD86" s="540"/>
      <c r="BE86" s="540"/>
      <c r="BF86" s="540"/>
      <c r="BG86" s="540"/>
      <c r="BH86" s="540"/>
      <c r="BI86" s="540"/>
      <c r="BJ86" s="540"/>
      <c r="BK86" s="540"/>
      <c r="BL86" s="540"/>
      <c r="BM86" s="540"/>
      <c r="BN86" s="540"/>
      <c r="BO86" s="540"/>
      <c r="BP86" s="540"/>
      <c r="BQ86" s="540"/>
      <c r="BR86" s="540"/>
      <c r="BS86" s="540"/>
      <c r="BT86" s="540"/>
      <c r="BU86" s="540"/>
      <c r="BV86" s="540"/>
      <c r="BW86" s="540"/>
      <c r="BX86" s="540"/>
      <c r="BY86" s="540"/>
      <c r="BZ86" s="540"/>
      <c r="CA86" s="540"/>
      <c r="CB86" s="540"/>
      <c r="CC86" s="540"/>
      <c r="CD86" s="540"/>
      <c r="CE86" s="540"/>
      <c r="CF86" s="540"/>
      <c r="CG86" s="540"/>
      <c r="CH86" s="287"/>
      <c r="CI86" s="287"/>
      <c r="CJ86" s="287"/>
      <c r="CK86" s="540"/>
      <c r="CL86" s="540"/>
      <c r="CM86" s="540"/>
      <c r="CN86" s="540"/>
      <c r="CO86" s="540"/>
      <c r="CP86" s="540"/>
      <c r="CQ86" s="540"/>
      <c r="CR86" s="540"/>
      <c r="CS86" s="540"/>
      <c r="CT86" s="540"/>
      <c r="CU86" s="540"/>
      <c r="CV86" s="540"/>
      <c r="CW86" s="540"/>
      <c r="CX86" s="540"/>
      <c r="CY86" s="540"/>
      <c r="CZ86" s="540"/>
      <c r="DA86" s="540"/>
      <c r="DB86" s="540"/>
      <c r="DC86" s="540"/>
      <c r="DD86" s="540"/>
      <c r="DE86" s="540"/>
      <c r="DF86" s="540"/>
      <c r="DG86" s="540"/>
      <c r="DH86" s="540"/>
      <c r="DI86" s="540"/>
      <c r="DJ86" s="540"/>
      <c r="DK86" s="540"/>
      <c r="DL86" s="540"/>
      <c r="DM86" s="540"/>
      <c r="DN86" s="540"/>
      <c r="DO86" s="540"/>
      <c r="DP86" s="287"/>
      <c r="DQ86" s="287"/>
      <c r="DR86" s="540"/>
      <c r="DS86" s="540"/>
      <c r="DT86" s="541"/>
      <c r="DU86" s="541"/>
      <c r="DV86" s="541"/>
      <c r="DW86" s="541"/>
      <c r="DX86" s="541"/>
      <c r="DY86" s="541"/>
      <c r="DZ86" s="541"/>
      <c r="EA86" s="541"/>
      <c r="EB86" s="803" t="s">
        <v>77</v>
      </c>
      <c r="EC86" s="803"/>
      <c r="ED86" s="803"/>
      <c r="EE86" s="803"/>
      <c r="EF86" s="803"/>
      <c r="EG86" s="805">
        <f>EG38</f>
        <v>0</v>
      </c>
      <c r="EH86" s="805"/>
      <c r="EI86" s="805"/>
      <c r="EJ86" s="805"/>
      <c r="EK86" s="805"/>
      <c r="EL86" s="805"/>
      <c r="EM86" s="805"/>
      <c r="EN86" s="805"/>
      <c r="EO86" s="805"/>
      <c r="EP86" s="541"/>
      <c r="EQ86" s="541"/>
      <c r="ER86" s="802" t="s">
        <v>77</v>
      </c>
      <c r="ES86" s="802"/>
      <c r="ET86" s="802"/>
      <c r="EU86" s="802"/>
      <c r="EV86" s="802"/>
      <c r="EW86" s="805" t="s">
        <v>81</v>
      </c>
      <c r="EX86" s="805"/>
      <c r="EY86" s="805"/>
      <c r="EZ86" s="805"/>
      <c r="FA86" s="805"/>
      <c r="FB86" s="805"/>
      <c r="FC86" s="376"/>
      <c r="FI86" s="294"/>
      <c r="FK86" s="295"/>
      <c r="FL86" s="295"/>
      <c r="FM86" s="296"/>
    </row>
    <row r="87" spans="3:169" s="12" customFormat="1" ht="17.25" customHeight="1" x14ac:dyDescent="0.25">
      <c r="C87" s="286"/>
      <c r="D87" s="287"/>
      <c r="E87" s="540"/>
      <c r="F87" s="288"/>
      <c r="G87" s="288"/>
      <c r="H87" s="540"/>
      <c r="I87" s="289"/>
      <c r="J87" s="290"/>
      <c r="K87" s="289"/>
      <c r="L87" s="290"/>
      <c r="M87" s="289"/>
      <c r="N87" s="290"/>
      <c r="O87" s="289"/>
      <c r="P87" s="290"/>
      <c r="Q87" s="289"/>
      <c r="R87" s="290"/>
      <c r="S87" s="289"/>
      <c r="T87" s="290"/>
      <c r="U87" s="289"/>
      <c r="V87" s="290"/>
      <c r="W87" s="287"/>
      <c r="X87" s="540"/>
      <c r="Y87" s="540"/>
      <c r="Z87" s="540"/>
      <c r="AA87" s="540"/>
      <c r="AB87" s="540"/>
      <c r="AC87" s="540"/>
      <c r="AD87" s="540"/>
      <c r="AE87" s="540"/>
      <c r="AF87" s="540"/>
      <c r="AG87" s="540"/>
      <c r="AH87" s="540"/>
      <c r="AI87" s="540"/>
      <c r="AJ87" s="540"/>
      <c r="AK87" s="540"/>
      <c r="AL87" s="540"/>
      <c r="AM87" s="540"/>
      <c r="AN87" s="540"/>
      <c r="AO87" s="540"/>
      <c r="AP87" s="540"/>
      <c r="AQ87" s="540"/>
      <c r="AR87" s="540"/>
      <c r="AS87" s="540"/>
      <c r="AT87" s="540"/>
      <c r="AU87" s="540"/>
      <c r="AV87" s="540"/>
      <c r="AW87" s="540"/>
      <c r="AX87" s="540"/>
      <c r="AY87" s="540"/>
      <c r="AZ87" s="540"/>
      <c r="BA87" s="540"/>
      <c r="BB87" s="287"/>
      <c r="BC87" s="287"/>
      <c r="BD87" s="540"/>
      <c r="BE87" s="540"/>
      <c r="BF87" s="540"/>
      <c r="BG87" s="540"/>
      <c r="BH87" s="540"/>
      <c r="BI87" s="540"/>
      <c r="BJ87" s="540"/>
      <c r="BK87" s="540"/>
      <c r="BL87" s="540"/>
      <c r="BM87" s="540"/>
      <c r="BN87" s="540"/>
      <c r="BO87" s="540"/>
      <c r="BP87" s="540"/>
      <c r="BQ87" s="540"/>
      <c r="BR87" s="540"/>
      <c r="BS87" s="540"/>
      <c r="BT87" s="540"/>
      <c r="BU87" s="540"/>
      <c r="BV87" s="540"/>
      <c r="BW87" s="540"/>
      <c r="BX87" s="540"/>
      <c r="BY87" s="540"/>
      <c r="BZ87" s="540"/>
      <c r="CA87" s="540"/>
      <c r="CB87" s="540"/>
      <c r="CC87" s="540"/>
      <c r="CD87" s="540"/>
      <c r="CE87" s="540"/>
      <c r="CF87" s="540"/>
      <c r="CG87" s="540"/>
      <c r="CH87" s="287"/>
      <c r="CI87" s="287"/>
      <c r="CJ87" s="287"/>
      <c r="CK87" s="540"/>
      <c r="CL87" s="540"/>
      <c r="CM87" s="540"/>
      <c r="CN87" s="540"/>
      <c r="CO87" s="540"/>
      <c r="CP87" s="540"/>
      <c r="CQ87" s="540"/>
      <c r="CR87" s="540"/>
      <c r="CS87" s="540"/>
      <c r="CT87" s="540"/>
      <c r="CU87" s="540"/>
      <c r="CV87" s="540"/>
      <c r="CW87" s="540"/>
      <c r="CX87" s="540"/>
      <c r="CY87" s="540"/>
      <c r="CZ87" s="540"/>
      <c r="DA87" s="540"/>
      <c r="DB87" s="540"/>
      <c r="DC87" s="540"/>
      <c r="DD87" s="540"/>
      <c r="DE87" s="540"/>
      <c r="DF87" s="540"/>
      <c r="DG87" s="540"/>
      <c r="DH87" s="540"/>
      <c r="DI87" s="540"/>
      <c r="DJ87" s="540"/>
      <c r="DK87" s="540"/>
      <c r="DL87" s="540"/>
      <c r="DM87" s="540"/>
      <c r="DN87" s="540"/>
      <c r="DO87" s="540"/>
      <c r="DP87" s="287"/>
      <c r="DQ87" s="287"/>
      <c r="DR87" s="540"/>
      <c r="DS87" s="540"/>
      <c r="DT87" s="541"/>
      <c r="DU87" s="541"/>
      <c r="DV87" s="541"/>
      <c r="DW87" s="541"/>
      <c r="DX87" s="541"/>
      <c r="DY87" s="541"/>
      <c r="DZ87" s="541"/>
      <c r="EA87" s="541"/>
      <c r="EB87" s="803" t="s">
        <v>78</v>
      </c>
      <c r="EC87" s="803"/>
      <c r="ED87" s="803"/>
      <c r="EE87" s="803"/>
      <c r="EF87" s="803"/>
      <c r="EG87" s="805" t="s">
        <v>79</v>
      </c>
      <c r="EH87" s="805"/>
      <c r="EI87" s="805"/>
      <c r="EJ87" s="805"/>
      <c r="EK87" s="805"/>
      <c r="EL87" s="805"/>
      <c r="EM87" s="805"/>
      <c r="EN87" s="805"/>
      <c r="EO87" s="805"/>
      <c r="EP87" s="541"/>
      <c r="EQ87" s="541"/>
      <c r="ER87" s="802" t="s">
        <v>78</v>
      </c>
      <c r="ES87" s="802"/>
      <c r="ET87" s="802"/>
      <c r="EU87" s="802"/>
      <c r="EV87" s="802"/>
      <c r="EW87" s="805" t="s">
        <v>81</v>
      </c>
      <c r="EX87" s="805"/>
      <c r="EY87" s="805"/>
      <c r="EZ87" s="805"/>
      <c r="FA87" s="805"/>
      <c r="FB87" s="805"/>
      <c r="FC87" s="376"/>
      <c r="FI87" s="294"/>
      <c r="FK87" s="295"/>
      <c r="FL87" s="295"/>
      <c r="FM87" s="296"/>
    </row>
    <row r="88" spans="3:169" s="12" customFormat="1" ht="6.75" customHeight="1" x14ac:dyDescent="0.25">
      <c r="C88" s="286"/>
      <c r="D88" s="287"/>
      <c r="E88" s="540"/>
      <c r="F88" s="288"/>
      <c r="G88" s="288"/>
      <c r="H88" s="540"/>
      <c r="I88" s="289"/>
      <c r="J88" s="290"/>
      <c r="K88" s="289"/>
      <c r="L88" s="290"/>
      <c r="M88" s="289"/>
      <c r="N88" s="290"/>
      <c r="O88" s="289"/>
      <c r="P88" s="290"/>
      <c r="Q88" s="289"/>
      <c r="R88" s="290"/>
      <c r="S88" s="289"/>
      <c r="T88" s="290"/>
      <c r="U88" s="289"/>
      <c r="V88" s="290"/>
      <c r="W88" s="287"/>
      <c r="X88" s="540"/>
      <c r="Y88" s="540"/>
      <c r="Z88" s="540"/>
      <c r="AA88" s="540"/>
      <c r="AB88" s="540"/>
      <c r="AC88" s="540"/>
      <c r="AD88" s="540"/>
      <c r="AE88" s="540"/>
      <c r="AF88" s="540"/>
      <c r="AG88" s="540"/>
      <c r="AH88" s="540"/>
      <c r="AI88" s="540"/>
      <c r="AJ88" s="540"/>
      <c r="AK88" s="540"/>
      <c r="AL88" s="540"/>
      <c r="AM88" s="540"/>
      <c r="AN88" s="540"/>
      <c r="AO88" s="540"/>
      <c r="AP88" s="540"/>
      <c r="AQ88" s="540"/>
      <c r="AR88" s="540"/>
      <c r="AS88" s="540"/>
      <c r="AT88" s="540"/>
      <c r="AU88" s="540"/>
      <c r="AV88" s="540"/>
      <c r="AW88" s="540"/>
      <c r="AX88" s="540"/>
      <c r="AY88" s="540"/>
      <c r="AZ88" s="540"/>
      <c r="BA88" s="540"/>
      <c r="BB88" s="287"/>
      <c r="BC88" s="287"/>
      <c r="BD88" s="540"/>
      <c r="BE88" s="540"/>
      <c r="BF88" s="540"/>
      <c r="BG88" s="540"/>
      <c r="BH88" s="540"/>
      <c r="BI88" s="540"/>
      <c r="BJ88" s="540"/>
      <c r="BK88" s="540"/>
      <c r="BL88" s="540"/>
      <c r="BM88" s="540"/>
      <c r="BN88" s="540"/>
      <c r="BO88" s="540"/>
      <c r="BP88" s="540"/>
      <c r="BQ88" s="540"/>
      <c r="BR88" s="540"/>
      <c r="BS88" s="540"/>
      <c r="BT88" s="540"/>
      <c r="BU88" s="540"/>
      <c r="BV88" s="540"/>
      <c r="BW88" s="540"/>
      <c r="BX88" s="540"/>
      <c r="BY88" s="540"/>
      <c r="BZ88" s="540"/>
      <c r="CA88" s="540"/>
      <c r="CB88" s="540"/>
      <c r="CC88" s="540"/>
      <c r="CD88" s="540"/>
      <c r="CE88" s="540"/>
      <c r="CF88" s="540"/>
      <c r="CG88" s="540"/>
      <c r="CH88" s="287"/>
      <c r="CI88" s="287"/>
      <c r="CJ88" s="287"/>
      <c r="CK88" s="540"/>
      <c r="CL88" s="540"/>
      <c r="CM88" s="540"/>
      <c r="CN88" s="540"/>
      <c r="CO88" s="540"/>
      <c r="CP88" s="540"/>
      <c r="CQ88" s="540"/>
      <c r="CR88" s="540"/>
      <c r="CS88" s="540"/>
      <c r="CT88" s="540"/>
      <c r="CU88" s="540"/>
      <c r="CV88" s="540"/>
      <c r="CW88" s="540"/>
      <c r="CX88" s="540"/>
      <c r="CY88" s="540"/>
      <c r="CZ88" s="540"/>
      <c r="DA88" s="540"/>
      <c r="DB88" s="540"/>
      <c r="DC88" s="540"/>
      <c r="DD88" s="540"/>
      <c r="DE88" s="540"/>
      <c r="DF88" s="540"/>
      <c r="DG88" s="540"/>
      <c r="DH88" s="540"/>
      <c r="DI88" s="540"/>
      <c r="DJ88" s="540"/>
      <c r="DK88" s="540"/>
      <c r="DL88" s="540"/>
      <c r="DM88" s="540"/>
      <c r="DN88" s="540"/>
      <c r="DO88" s="540"/>
      <c r="DP88" s="287"/>
      <c r="DQ88" s="287"/>
      <c r="DR88" s="540"/>
      <c r="DS88" s="465"/>
      <c r="DT88" s="466"/>
      <c r="DU88" s="466"/>
      <c r="DV88" s="466"/>
      <c r="DW88" s="466"/>
      <c r="DX88" s="472"/>
      <c r="DY88" s="466"/>
      <c r="DZ88" s="466"/>
      <c r="EA88" s="466"/>
      <c r="EB88" s="466"/>
      <c r="EC88" s="466"/>
      <c r="ED88" s="466"/>
      <c r="EE88" s="466"/>
      <c r="EF88" s="466"/>
      <c r="EG88" s="466"/>
      <c r="EH88" s="466"/>
      <c r="EI88" s="466"/>
      <c r="EJ88" s="466"/>
      <c r="EK88" s="467"/>
      <c r="EL88" s="541"/>
      <c r="EM88" s="541"/>
      <c r="EN88" s="541"/>
      <c r="EO88" s="541"/>
      <c r="EP88" s="541"/>
      <c r="EQ88" s="541"/>
      <c r="ER88" s="541"/>
      <c r="ES88" s="541"/>
      <c r="ET88" s="541"/>
      <c r="EU88" s="541"/>
      <c r="EV88" s="541"/>
      <c r="EW88" s="541"/>
      <c r="EX88" s="541"/>
      <c r="EY88" s="291"/>
      <c r="EZ88" s="292"/>
      <c r="FA88" s="293"/>
      <c r="FB88" s="287"/>
      <c r="FI88" s="294"/>
      <c r="FK88" s="295"/>
      <c r="FL88" s="295"/>
      <c r="FM88" s="296"/>
    </row>
    <row r="89" spans="3:169" s="12" customFormat="1" ht="12.75" customHeight="1" x14ac:dyDescent="0.25">
      <c r="C89" s="286"/>
      <c r="D89" s="287"/>
      <c r="E89" s="540"/>
      <c r="F89" s="288"/>
      <c r="G89" s="288"/>
      <c r="H89" s="540"/>
      <c r="I89" s="289"/>
      <c r="J89" s="290"/>
      <c r="K89" s="289"/>
      <c r="L89" s="290"/>
      <c r="M89" s="289"/>
      <c r="N89" s="290"/>
      <c r="O89" s="289"/>
      <c r="P89" s="290"/>
      <c r="Q89" s="289"/>
      <c r="R89" s="290"/>
      <c r="S89" s="289"/>
      <c r="T89" s="290"/>
      <c r="U89" s="289"/>
      <c r="V89" s="290"/>
      <c r="W89" s="287"/>
      <c r="X89" s="540"/>
      <c r="Y89" s="540"/>
      <c r="Z89" s="540"/>
      <c r="AA89" s="540"/>
      <c r="AB89" s="540"/>
      <c r="AC89" s="540"/>
      <c r="AD89" s="540"/>
      <c r="AE89" s="540"/>
      <c r="AF89" s="540"/>
      <c r="AG89" s="540"/>
      <c r="AH89" s="540"/>
      <c r="AI89" s="540"/>
      <c r="AJ89" s="540"/>
      <c r="AK89" s="540"/>
      <c r="AL89" s="540"/>
      <c r="AM89" s="540"/>
      <c r="AN89" s="540"/>
      <c r="AO89" s="540"/>
      <c r="AP89" s="540"/>
      <c r="AQ89" s="540"/>
      <c r="AR89" s="540"/>
      <c r="AS89" s="540"/>
      <c r="AT89" s="540"/>
      <c r="AU89" s="540"/>
      <c r="AV89" s="540"/>
      <c r="AW89" s="540"/>
      <c r="AX89" s="540"/>
      <c r="AY89" s="540"/>
      <c r="AZ89" s="540"/>
      <c r="BA89" s="540"/>
      <c r="BB89" s="287"/>
      <c r="BC89" s="287"/>
      <c r="BD89" s="540"/>
      <c r="BE89" s="540"/>
      <c r="BF89" s="540"/>
      <c r="BG89" s="540"/>
      <c r="BH89" s="540"/>
      <c r="BI89" s="540"/>
      <c r="BJ89" s="540"/>
      <c r="BK89" s="540"/>
      <c r="BL89" s="540"/>
      <c r="BM89" s="540"/>
      <c r="BN89" s="540"/>
      <c r="BO89" s="540"/>
      <c r="BP89" s="540"/>
      <c r="BQ89" s="540"/>
      <c r="BR89" s="540"/>
      <c r="BS89" s="540"/>
      <c r="BT89" s="540"/>
      <c r="BU89" s="540"/>
      <c r="BV89" s="540"/>
      <c r="BW89" s="540"/>
      <c r="BX89" s="540"/>
      <c r="BY89" s="540"/>
      <c r="BZ89" s="540"/>
      <c r="CA89" s="540"/>
      <c r="CB89" s="540"/>
      <c r="CC89" s="540"/>
      <c r="CD89" s="540"/>
      <c r="CE89" s="540"/>
      <c r="CF89" s="540"/>
      <c r="CG89" s="540"/>
      <c r="CH89" s="287"/>
      <c r="CI89" s="287"/>
      <c r="CJ89" s="287"/>
      <c r="CK89" s="540"/>
      <c r="CL89" s="540"/>
      <c r="CM89" s="540"/>
      <c r="CN89" s="540"/>
      <c r="CO89" s="540"/>
      <c r="CP89" s="540"/>
      <c r="CQ89" s="540"/>
      <c r="CR89" s="540"/>
      <c r="CS89" s="540"/>
      <c r="CT89" s="540"/>
      <c r="CU89" s="540"/>
      <c r="CV89" s="540"/>
      <c r="CW89" s="540"/>
      <c r="CX89" s="540"/>
      <c r="CY89" s="540"/>
      <c r="CZ89" s="540"/>
      <c r="DA89" s="540"/>
      <c r="DB89" s="540"/>
      <c r="DC89" s="540"/>
      <c r="DD89" s="540"/>
      <c r="DE89" s="540"/>
      <c r="DF89" s="540"/>
      <c r="DG89" s="540"/>
      <c r="DH89" s="540"/>
      <c r="DI89" s="540"/>
      <c r="DJ89" s="540"/>
      <c r="DK89" s="540"/>
      <c r="DL89" s="540"/>
      <c r="DM89" s="540"/>
      <c r="DN89" s="540"/>
      <c r="DO89" s="540"/>
      <c r="DP89" s="287"/>
      <c r="DQ89" s="287"/>
      <c r="DR89" s="540"/>
      <c r="DS89" s="468"/>
      <c r="DT89" s="547"/>
      <c r="DU89" s="547"/>
      <c r="DV89" s="547"/>
      <c r="DW89" s="547"/>
      <c r="DX89" s="377"/>
      <c r="DY89" s="806" t="s">
        <v>91</v>
      </c>
      <c r="DZ89" s="806"/>
      <c r="EA89" s="806"/>
      <c r="EB89" s="806"/>
      <c r="EC89" s="806"/>
      <c r="ED89" s="806"/>
      <c r="EE89" s="806"/>
      <c r="EF89" s="806"/>
      <c r="EG89" s="806"/>
      <c r="EH89" s="806"/>
      <c r="EI89" s="806"/>
      <c r="EJ89" s="806"/>
      <c r="EK89" s="542"/>
      <c r="EL89" s="541"/>
      <c r="EM89" s="541"/>
      <c r="EN89" s="541"/>
      <c r="EO89" s="541"/>
      <c r="EP89" s="541"/>
      <c r="EQ89" s="541"/>
      <c r="ER89" s="541"/>
      <c r="ES89" s="541"/>
      <c r="ET89" s="541"/>
      <c r="EU89" s="541"/>
      <c r="EV89" s="541"/>
      <c r="EW89" s="541"/>
      <c r="EX89" s="541"/>
      <c r="EY89" s="291"/>
      <c r="EZ89" s="292"/>
      <c r="FA89" s="293"/>
      <c r="FB89" s="287"/>
      <c r="FI89" s="294"/>
      <c r="FK89" s="295"/>
      <c r="FL89" s="295"/>
      <c r="FM89" s="296"/>
    </row>
    <row r="90" spans="3:169" s="12" customFormat="1" ht="12.75" customHeight="1" x14ac:dyDescent="0.25">
      <c r="C90" s="286"/>
      <c r="D90" s="287"/>
      <c r="E90" s="540"/>
      <c r="F90" s="288"/>
      <c r="G90" s="288"/>
      <c r="H90" s="540"/>
      <c r="I90" s="289"/>
      <c r="J90" s="290"/>
      <c r="K90" s="289"/>
      <c r="L90" s="290"/>
      <c r="M90" s="289"/>
      <c r="N90" s="290"/>
      <c r="O90" s="289"/>
      <c r="P90" s="290"/>
      <c r="Q90" s="289"/>
      <c r="R90" s="290"/>
      <c r="S90" s="289"/>
      <c r="T90" s="290"/>
      <c r="U90" s="289"/>
      <c r="V90" s="290"/>
      <c r="W90" s="287"/>
      <c r="X90" s="540"/>
      <c r="Y90" s="540"/>
      <c r="Z90" s="540"/>
      <c r="AA90" s="540"/>
      <c r="AB90" s="540"/>
      <c r="AC90" s="540"/>
      <c r="AD90" s="540"/>
      <c r="AE90" s="540"/>
      <c r="AF90" s="540"/>
      <c r="AG90" s="540"/>
      <c r="AH90" s="540"/>
      <c r="AI90" s="540"/>
      <c r="AJ90" s="540"/>
      <c r="AK90" s="540"/>
      <c r="AL90" s="540"/>
      <c r="AM90" s="540"/>
      <c r="AN90" s="540"/>
      <c r="AO90" s="540"/>
      <c r="AP90" s="540"/>
      <c r="AQ90" s="540"/>
      <c r="AR90" s="540"/>
      <c r="AS90" s="540"/>
      <c r="AT90" s="540"/>
      <c r="AU90" s="540"/>
      <c r="AV90" s="540"/>
      <c r="AW90" s="540"/>
      <c r="AX90" s="540"/>
      <c r="AY90" s="540"/>
      <c r="AZ90" s="540"/>
      <c r="BA90" s="540"/>
      <c r="BB90" s="287"/>
      <c r="BC90" s="287"/>
      <c r="BD90" s="540"/>
      <c r="BE90" s="540"/>
      <c r="BF90" s="540"/>
      <c r="BG90" s="540"/>
      <c r="BH90" s="540"/>
      <c r="BI90" s="540"/>
      <c r="BJ90" s="540"/>
      <c r="BK90" s="540"/>
      <c r="BL90" s="540"/>
      <c r="BM90" s="540"/>
      <c r="BN90" s="540"/>
      <c r="BO90" s="540"/>
      <c r="BP90" s="540"/>
      <c r="BQ90" s="540"/>
      <c r="BR90" s="540"/>
      <c r="BS90" s="540"/>
      <c r="BT90" s="540"/>
      <c r="BU90" s="540"/>
      <c r="BV90" s="540"/>
      <c r="BW90" s="540"/>
      <c r="BX90" s="540"/>
      <c r="BY90" s="540"/>
      <c r="BZ90" s="540"/>
      <c r="CA90" s="540"/>
      <c r="CB90" s="540"/>
      <c r="CC90" s="540"/>
      <c r="CD90" s="540"/>
      <c r="CE90" s="540"/>
      <c r="CF90" s="540"/>
      <c r="CG90" s="540"/>
      <c r="CH90" s="287"/>
      <c r="CI90" s="287"/>
      <c r="CJ90" s="287"/>
      <c r="CK90" s="540"/>
      <c r="CL90" s="540"/>
      <c r="CM90" s="540"/>
      <c r="CN90" s="540"/>
      <c r="CO90" s="540"/>
      <c r="CP90" s="540"/>
      <c r="CQ90" s="540"/>
      <c r="CR90" s="540"/>
      <c r="CS90" s="540"/>
      <c r="CT90" s="540"/>
      <c r="CU90" s="540"/>
      <c r="CV90" s="540"/>
      <c r="CW90" s="540"/>
      <c r="CX90" s="540"/>
      <c r="CY90" s="540"/>
      <c r="CZ90" s="540"/>
      <c r="DA90" s="540"/>
      <c r="DB90" s="540"/>
      <c r="DC90" s="540"/>
      <c r="DD90" s="540"/>
      <c r="DE90" s="540"/>
      <c r="DF90" s="540"/>
      <c r="DG90" s="540"/>
      <c r="DH90" s="540"/>
      <c r="DI90" s="540"/>
      <c r="DJ90" s="540"/>
      <c r="DK90" s="540"/>
      <c r="DL90" s="540"/>
      <c r="DM90" s="540"/>
      <c r="DN90" s="540"/>
      <c r="DO90" s="540"/>
      <c r="DP90" s="287"/>
      <c r="DQ90" s="287"/>
      <c r="DR90" s="540"/>
      <c r="DS90" s="799" t="s">
        <v>82</v>
      </c>
      <c r="DT90" s="800"/>
      <c r="DU90" s="800"/>
      <c r="DV90" s="800"/>
      <c r="DW90" s="800"/>
      <c r="DX90" s="468"/>
      <c r="DY90" s="547"/>
      <c r="DZ90" s="547"/>
      <c r="EA90" s="547"/>
      <c r="EB90" s="547"/>
      <c r="EC90" s="547"/>
      <c r="ED90" s="547"/>
      <c r="EE90" s="547"/>
      <c r="EF90" s="547"/>
      <c r="EG90" s="547"/>
      <c r="EH90" s="547"/>
      <c r="EI90" s="547"/>
      <c r="EJ90" s="547"/>
      <c r="EK90" s="388"/>
      <c r="EL90" s="541"/>
      <c r="EM90" s="541"/>
      <c r="EN90" s="541"/>
      <c r="EO90" s="541"/>
      <c r="EP90" s="541"/>
      <c r="EQ90" s="541"/>
      <c r="ER90" s="541"/>
      <c r="ES90" s="541"/>
      <c r="ET90" s="541"/>
      <c r="EU90" s="541"/>
      <c r="EV90" s="541"/>
      <c r="EW90" s="541"/>
      <c r="EX90" s="541"/>
      <c r="EY90" s="291"/>
      <c r="EZ90" s="292"/>
      <c r="FA90" s="293"/>
      <c r="FB90" s="287"/>
      <c r="FI90" s="294"/>
      <c r="FK90" s="295"/>
      <c r="FL90" s="295"/>
      <c r="FM90" s="296"/>
    </row>
    <row r="91" spans="3:169" s="12" customFormat="1" ht="12.75" customHeight="1" x14ac:dyDescent="0.25">
      <c r="C91" s="286"/>
      <c r="D91" s="287"/>
      <c r="E91" s="540"/>
      <c r="F91" s="288"/>
      <c r="G91" s="288"/>
      <c r="H91" s="540"/>
      <c r="I91" s="289"/>
      <c r="J91" s="290"/>
      <c r="K91" s="289"/>
      <c r="L91" s="290"/>
      <c r="M91" s="289"/>
      <c r="N91" s="290"/>
      <c r="O91" s="289"/>
      <c r="P91" s="290"/>
      <c r="Q91" s="289"/>
      <c r="R91" s="290"/>
      <c r="S91" s="289"/>
      <c r="T91" s="290"/>
      <c r="U91" s="289"/>
      <c r="V91" s="290"/>
      <c r="W91" s="287"/>
      <c r="X91" s="540"/>
      <c r="Y91" s="540"/>
      <c r="Z91" s="540"/>
      <c r="AA91" s="540"/>
      <c r="AB91" s="540"/>
      <c r="AC91" s="540"/>
      <c r="AD91" s="540"/>
      <c r="AE91" s="540"/>
      <c r="AF91" s="540"/>
      <c r="AG91" s="540"/>
      <c r="AH91" s="540"/>
      <c r="AI91" s="540"/>
      <c r="AJ91" s="540"/>
      <c r="AK91" s="540"/>
      <c r="AL91" s="540"/>
      <c r="AM91" s="540"/>
      <c r="AN91" s="540"/>
      <c r="AO91" s="540"/>
      <c r="AP91" s="540"/>
      <c r="AQ91" s="540"/>
      <c r="AR91" s="540"/>
      <c r="AS91" s="540"/>
      <c r="AT91" s="540"/>
      <c r="AU91" s="540"/>
      <c r="AV91" s="540"/>
      <c r="AW91" s="540"/>
      <c r="AX91" s="540"/>
      <c r="AY91" s="540"/>
      <c r="AZ91" s="540"/>
      <c r="BA91" s="540"/>
      <c r="BB91" s="287"/>
      <c r="BC91" s="287"/>
      <c r="BD91" s="540"/>
      <c r="BE91" s="540"/>
      <c r="BF91" s="540"/>
      <c r="BG91" s="540"/>
      <c r="BH91" s="540"/>
      <c r="BI91" s="540"/>
      <c r="BJ91" s="540"/>
      <c r="BK91" s="540"/>
      <c r="BL91" s="540"/>
      <c r="BM91" s="540"/>
      <c r="BN91" s="540"/>
      <c r="BO91" s="540"/>
      <c r="BP91" s="540"/>
      <c r="BQ91" s="540"/>
      <c r="BR91" s="540"/>
      <c r="BS91" s="540"/>
      <c r="BT91" s="540"/>
      <c r="BU91" s="540"/>
      <c r="BV91" s="540"/>
      <c r="BW91" s="540"/>
      <c r="BX91" s="540"/>
      <c r="BY91" s="540"/>
      <c r="BZ91" s="540"/>
      <c r="CA91" s="540"/>
      <c r="CB91" s="540"/>
      <c r="CC91" s="540"/>
      <c r="CD91" s="540"/>
      <c r="CE91" s="540"/>
      <c r="CF91" s="540"/>
      <c r="CG91" s="540"/>
      <c r="CH91" s="287"/>
      <c r="CI91" s="287"/>
      <c r="CJ91" s="287"/>
      <c r="CK91" s="540"/>
      <c r="CL91" s="540"/>
      <c r="CM91" s="540"/>
      <c r="CN91" s="540"/>
      <c r="CO91" s="540"/>
      <c r="CP91" s="540"/>
      <c r="CQ91" s="540"/>
      <c r="CR91" s="540"/>
      <c r="CS91" s="540"/>
      <c r="CT91" s="540"/>
      <c r="CU91" s="540"/>
      <c r="CV91" s="540"/>
      <c r="CW91" s="540"/>
      <c r="CX91" s="540"/>
      <c r="CY91" s="540"/>
      <c r="CZ91" s="540"/>
      <c r="DA91" s="540"/>
      <c r="DB91" s="540"/>
      <c r="DC91" s="540"/>
      <c r="DD91" s="540"/>
      <c r="DE91" s="540"/>
      <c r="DF91" s="540"/>
      <c r="DG91" s="540"/>
      <c r="DH91" s="540"/>
      <c r="DI91" s="540"/>
      <c r="DJ91" s="540"/>
      <c r="DK91" s="540"/>
      <c r="DL91" s="540"/>
      <c r="DM91" s="540"/>
      <c r="DN91" s="540"/>
      <c r="DO91" s="540"/>
      <c r="DP91" s="287"/>
      <c r="DQ91" s="287"/>
      <c r="DR91" s="540"/>
      <c r="DS91" s="799" t="s">
        <v>83</v>
      </c>
      <c r="DT91" s="800"/>
      <c r="DU91" s="800"/>
      <c r="DV91" s="800"/>
      <c r="DW91" s="800"/>
      <c r="DX91" s="801" t="s">
        <v>86</v>
      </c>
      <c r="DY91" s="802"/>
      <c r="DZ91" s="802"/>
      <c r="EA91" s="802"/>
      <c r="EB91" s="803" t="s">
        <v>89</v>
      </c>
      <c r="EC91" s="803"/>
      <c r="ED91" s="803"/>
      <c r="EE91" s="803"/>
      <c r="EF91" s="803"/>
      <c r="EG91" s="803"/>
      <c r="EH91" s="803"/>
      <c r="EI91" s="803"/>
      <c r="EJ91" s="803"/>
      <c r="EK91" s="804"/>
      <c r="EM91" s="541"/>
      <c r="EN91" s="541"/>
      <c r="EO91" s="541"/>
      <c r="EP91" s="541"/>
      <c r="EQ91" s="541"/>
      <c r="ER91" s="541"/>
      <c r="ES91" s="541"/>
      <c r="ET91" s="541"/>
      <c r="EU91" s="541"/>
      <c r="EV91" s="541"/>
      <c r="EW91" s="541"/>
      <c r="EX91" s="541"/>
      <c r="EY91" s="291"/>
      <c r="EZ91" s="292"/>
      <c r="FA91" s="293"/>
      <c r="FB91" s="287"/>
      <c r="FI91" s="294"/>
      <c r="FK91" s="295"/>
      <c r="FL91" s="295"/>
      <c r="FM91" s="296"/>
    </row>
    <row r="92" spans="3:169" s="12" customFormat="1" ht="12.75" customHeight="1" x14ac:dyDescent="0.25">
      <c r="C92" s="286"/>
      <c r="D92" s="287"/>
      <c r="E92" s="540"/>
      <c r="F92" s="288"/>
      <c r="G92" s="288"/>
      <c r="H92" s="540"/>
      <c r="I92" s="289"/>
      <c r="J92" s="290"/>
      <c r="K92" s="289"/>
      <c r="L92" s="290"/>
      <c r="M92" s="289"/>
      <c r="N92" s="290"/>
      <c r="O92" s="289"/>
      <c r="P92" s="290"/>
      <c r="Q92" s="289"/>
      <c r="R92" s="290"/>
      <c r="S92" s="289"/>
      <c r="T92" s="290"/>
      <c r="U92" s="289"/>
      <c r="V92" s="290"/>
      <c r="W92" s="287"/>
      <c r="X92" s="540"/>
      <c r="Y92" s="540"/>
      <c r="Z92" s="540"/>
      <c r="AA92" s="540"/>
      <c r="AB92" s="540"/>
      <c r="AC92" s="540"/>
      <c r="AD92" s="540"/>
      <c r="AE92" s="540"/>
      <c r="AF92" s="540"/>
      <c r="AG92" s="540"/>
      <c r="AH92" s="540"/>
      <c r="AI92" s="540"/>
      <c r="AJ92" s="540"/>
      <c r="AK92" s="540"/>
      <c r="AL92" s="540"/>
      <c r="AM92" s="540"/>
      <c r="AN92" s="540"/>
      <c r="AO92" s="540"/>
      <c r="AP92" s="540"/>
      <c r="AQ92" s="540"/>
      <c r="AR92" s="540"/>
      <c r="AS92" s="540"/>
      <c r="AT92" s="540"/>
      <c r="AU92" s="540"/>
      <c r="AV92" s="540"/>
      <c r="AW92" s="540"/>
      <c r="AX92" s="540"/>
      <c r="AY92" s="540"/>
      <c r="AZ92" s="540"/>
      <c r="BA92" s="540"/>
      <c r="BB92" s="287"/>
      <c r="BC92" s="287"/>
      <c r="BD92" s="540"/>
      <c r="BE92" s="540"/>
      <c r="BF92" s="540"/>
      <c r="BG92" s="540"/>
      <c r="BH92" s="540"/>
      <c r="BI92" s="540"/>
      <c r="BJ92" s="540"/>
      <c r="BK92" s="540"/>
      <c r="BL92" s="540"/>
      <c r="BM92" s="540"/>
      <c r="BN92" s="540"/>
      <c r="BO92" s="540"/>
      <c r="BP92" s="540"/>
      <c r="BQ92" s="540"/>
      <c r="BR92" s="540"/>
      <c r="BS92" s="540"/>
      <c r="BT92" s="540"/>
      <c r="BU92" s="540"/>
      <c r="BV92" s="540"/>
      <c r="BW92" s="540"/>
      <c r="BX92" s="540"/>
      <c r="BY92" s="540"/>
      <c r="BZ92" s="540"/>
      <c r="CA92" s="540"/>
      <c r="CB92" s="540"/>
      <c r="CC92" s="540"/>
      <c r="CD92" s="540"/>
      <c r="CE92" s="540"/>
      <c r="CF92" s="540"/>
      <c r="CG92" s="540"/>
      <c r="CH92" s="287"/>
      <c r="CI92" s="287"/>
      <c r="CJ92" s="287"/>
      <c r="CK92" s="540"/>
      <c r="CL92" s="540"/>
      <c r="CM92" s="540"/>
      <c r="CN92" s="540"/>
      <c r="CO92" s="540"/>
      <c r="CP92" s="540"/>
      <c r="CQ92" s="540"/>
      <c r="CR92" s="540"/>
      <c r="CS92" s="540"/>
      <c r="CT92" s="540"/>
      <c r="CU92" s="540"/>
      <c r="CV92" s="540"/>
      <c r="CW92" s="540"/>
      <c r="CX92" s="540"/>
      <c r="CY92" s="540"/>
      <c r="CZ92" s="540"/>
      <c r="DA92" s="540"/>
      <c r="DB92" s="540"/>
      <c r="DC92" s="540"/>
      <c r="DD92" s="540"/>
      <c r="DE92" s="540"/>
      <c r="DF92" s="540"/>
      <c r="DG92" s="540"/>
      <c r="DH92" s="540"/>
      <c r="DI92" s="540"/>
      <c r="DJ92" s="540"/>
      <c r="DK92" s="540"/>
      <c r="DL92" s="540"/>
      <c r="DM92" s="540"/>
      <c r="DN92" s="540"/>
      <c r="DO92" s="540"/>
      <c r="DP92" s="287"/>
      <c r="DQ92" s="287"/>
      <c r="DR92" s="540"/>
      <c r="DS92" s="799" t="s">
        <v>84</v>
      </c>
      <c r="DT92" s="800"/>
      <c r="DU92" s="800"/>
      <c r="DV92" s="800"/>
      <c r="DW92" s="800"/>
      <c r="DX92" s="801" t="s">
        <v>87</v>
      </c>
      <c r="DY92" s="802"/>
      <c r="DZ92" s="802"/>
      <c r="EA92" s="802"/>
      <c r="EB92" s="803" t="s">
        <v>89</v>
      </c>
      <c r="EC92" s="803"/>
      <c r="ED92" s="803"/>
      <c r="EE92" s="803"/>
      <c r="EF92" s="803"/>
      <c r="EG92" s="803"/>
      <c r="EH92" s="803"/>
      <c r="EI92" s="803"/>
      <c r="EJ92" s="803"/>
      <c r="EK92" s="804"/>
      <c r="EM92" s="541"/>
      <c r="EN92" s="541"/>
      <c r="EO92" s="541"/>
      <c r="EP92" s="541"/>
      <c r="EQ92" s="541"/>
      <c r="ER92" s="541"/>
      <c r="ES92" s="541"/>
      <c r="ET92" s="541"/>
      <c r="EU92" s="541"/>
      <c r="EV92" s="541"/>
      <c r="EW92" s="541"/>
      <c r="EX92" s="541"/>
      <c r="EY92" s="291"/>
      <c r="EZ92" s="292"/>
      <c r="FA92" s="293"/>
      <c r="FB92" s="287"/>
      <c r="FI92" s="294"/>
      <c r="FK92" s="295"/>
      <c r="FL92" s="295"/>
      <c r="FM92" s="296"/>
    </row>
    <row r="93" spans="3:169" s="12" customFormat="1" ht="12.75" customHeight="1" x14ac:dyDescent="0.25">
      <c r="C93" s="286"/>
      <c r="D93" s="287"/>
      <c r="E93" s="540"/>
      <c r="F93" s="288"/>
      <c r="G93" s="288"/>
      <c r="H93" s="540"/>
      <c r="I93" s="289"/>
      <c r="J93" s="290"/>
      <c r="K93" s="289"/>
      <c r="L93" s="290"/>
      <c r="M93" s="289"/>
      <c r="N93" s="290"/>
      <c r="O93" s="289"/>
      <c r="P93" s="290"/>
      <c r="Q93" s="289"/>
      <c r="R93" s="290"/>
      <c r="S93" s="289"/>
      <c r="T93" s="290"/>
      <c r="U93" s="289"/>
      <c r="V93" s="290"/>
      <c r="W93" s="287"/>
      <c r="X93" s="540"/>
      <c r="Y93" s="540"/>
      <c r="Z93" s="540"/>
      <c r="AA93" s="540"/>
      <c r="AB93" s="540"/>
      <c r="AC93" s="540"/>
      <c r="AD93" s="540"/>
      <c r="AE93" s="540"/>
      <c r="AF93" s="540"/>
      <c r="AG93" s="540"/>
      <c r="AH93" s="540"/>
      <c r="AI93" s="540"/>
      <c r="AJ93" s="540"/>
      <c r="AK93" s="540"/>
      <c r="AL93" s="540"/>
      <c r="AM93" s="540"/>
      <c r="AN93" s="540"/>
      <c r="AO93" s="540"/>
      <c r="AP93" s="540"/>
      <c r="AQ93" s="540"/>
      <c r="AR93" s="540"/>
      <c r="AS93" s="540"/>
      <c r="AT93" s="540"/>
      <c r="AU93" s="540"/>
      <c r="AV93" s="540"/>
      <c r="AW93" s="540"/>
      <c r="AX93" s="540"/>
      <c r="AY93" s="540"/>
      <c r="AZ93" s="540"/>
      <c r="BA93" s="540"/>
      <c r="BB93" s="287"/>
      <c r="BC93" s="287"/>
      <c r="BD93" s="540"/>
      <c r="BE93" s="540"/>
      <c r="BF93" s="540"/>
      <c r="BG93" s="540"/>
      <c r="BH93" s="540"/>
      <c r="BI93" s="540"/>
      <c r="BJ93" s="540"/>
      <c r="BK93" s="540"/>
      <c r="BL93" s="540"/>
      <c r="BM93" s="540"/>
      <c r="BN93" s="540"/>
      <c r="BO93" s="540"/>
      <c r="BP93" s="540"/>
      <c r="BQ93" s="540"/>
      <c r="BR93" s="540"/>
      <c r="BS93" s="540"/>
      <c r="BT93" s="540"/>
      <c r="BU93" s="540"/>
      <c r="BV93" s="540"/>
      <c r="BW93" s="540"/>
      <c r="BX93" s="540"/>
      <c r="BY93" s="540"/>
      <c r="BZ93" s="540"/>
      <c r="CA93" s="540"/>
      <c r="CB93" s="540"/>
      <c r="CC93" s="540"/>
      <c r="CD93" s="540"/>
      <c r="CE93" s="540"/>
      <c r="CF93" s="540"/>
      <c r="CG93" s="540"/>
      <c r="CH93" s="287"/>
      <c r="CI93" s="287"/>
      <c r="CJ93" s="287"/>
      <c r="CK93" s="540"/>
      <c r="CL93" s="540"/>
      <c r="CM93" s="540"/>
      <c r="CN93" s="540"/>
      <c r="CO93" s="540"/>
      <c r="CP93" s="540"/>
      <c r="CQ93" s="540"/>
      <c r="CR93" s="540"/>
      <c r="CS93" s="540"/>
      <c r="CT93" s="540"/>
      <c r="CU93" s="540"/>
      <c r="CV93" s="540"/>
      <c r="CW93" s="540"/>
      <c r="CX93" s="540"/>
      <c r="CY93" s="540"/>
      <c r="CZ93" s="540"/>
      <c r="DA93" s="540"/>
      <c r="DB93" s="540"/>
      <c r="DC93" s="540"/>
      <c r="DD93" s="540"/>
      <c r="DE93" s="540"/>
      <c r="DF93" s="540"/>
      <c r="DG93" s="540"/>
      <c r="DH93" s="540"/>
      <c r="DI93" s="540"/>
      <c r="DJ93" s="540"/>
      <c r="DK93" s="540"/>
      <c r="DL93" s="540"/>
      <c r="DM93" s="540"/>
      <c r="DN93" s="540"/>
      <c r="DO93" s="540"/>
      <c r="DP93" s="287"/>
      <c r="DQ93" s="287"/>
      <c r="DR93" s="540"/>
      <c r="DS93" s="799" t="s">
        <v>85</v>
      </c>
      <c r="DT93" s="800"/>
      <c r="DU93" s="800"/>
      <c r="DV93" s="800"/>
      <c r="DW93" s="800"/>
      <c r="DX93" s="801" t="s">
        <v>88</v>
      </c>
      <c r="DY93" s="802"/>
      <c r="DZ93" s="802"/>
      <c r="EA93" s="802"/>
      <c r="EB93" s="803" t="s">
        <v>89</v>
      </c>
      <c r="EC93" s="803"/>
      <c r="ED93" s="803"/>
      <c r="EE93" s="803"/>
      <c r="EF93" s="803"/>
      <c r="EG93" s="803"/>
      <c r="EH93" s="803"/>
      <c r="EI93" s="803"/>
      <c r="EJ93" s="803"/>
      <c r="EK93" s="804"/>
      <c r="EM93" s="541"/>
      <c r="EN93" s="541"/>
      <c r="EO93" s="541"/>
      <c r="EP93" s="541"/>
      <c r="EQ93" s="541"/>
      <c r="ER93" s="541"/>
      <c r="ES93" s="541"/>
      <c r="ET93" s="541"/>
      <c r="EU93" s="541"/>
      <c r="EV93" s="541"/>
      <c r="EW93" s="541"/>
      <c r="EX93" s="541"/>
      <c r="EY93" s="291"/>
      <c r="EZ93" s="292"/>
      <c r="FA93" s="293"/>
      <c r="FB93" s="287"/>
      <c r="FI93" s="294"/>
      <c r="FK93" s="295"/>
      <c r="FL93" s="295"/>
      <c r="FM93" s="296"/>
    </row>
    <row r="94" spans="3:169" s="12" customFormat="1" ht="17.25" customHeight="1" x14ac:dyDescent="0.25">
      <c r="C94" s="286"/>
      <c r="D94" s="287"/>
      <c r="E94" s="540"/>
      <c r="F94" s="288"/>
      <c r="G94" s="288"/>
      <c r="H94" s="540"/>
      <c r="I94" s="289"/>
      <c r="J94" s="290"/>
      <c r="K94" s="289"/>
      <c r="L94" s="290"/>
      <c r="M94" s="289"/>
      <c r="N94" s="290"/>
      <c r="O94" s="289"/>
      <c r="P94" s="290"/>
      <c r="Q94" s="289"/>
      <c r="R94" s="290"/>
      <c r="S94" s="289"/>
      <c r="T94" s="290"/>
      <c r="U94" s="289"/>
      <c r="V94" s="290"/>
      <c r="W94" s="287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0"/>
      <c r="AL94" s="540"/>
      <c r="AM94" s="540"/>
      <c r="AN94" s="540"/>
      <c r="AO94" s="540"/>
      <c r="AP94" s="540"/>
      <c r="AQ94" s="540"/>
      <c r="AR94" s="540"/>
      <c r="AS94" s="540"/>
      <c r="AT94" s="540"/>
      <c r="AU94" s="540"/>
      <c r="AV94" s="540"/>
      <c r="AW94" s="540"/>
      <c r="AX94" s="540"/>
      <c r="AY94" s="540"/>
      <c r="AZ94" s="540"/>
      <c r="BA94" s="540"/>
      <c r="BB94" s="287"/>
      <c r="BC94" s="287"/>
      <c r="BD94" s="540"/>
      <c r="BE94" s="540"/>
      <c r="BF94" s="540"/>
      <c r="BG94" s="540"/>
      <c r="BH94" s="540"/>
      <c r="BI94" s="540"/>
      <c r="BJ94" s="540"/>
      <c r="BK94" s="540"/>
      <c r="BL94" s="540"/>
      <c r="BM94" s="540"/>
      <c r="BN94" s="540"/>
      <c r="BO94" s="540"/>
      <c r="BP94" s="540"/>
      <c r="BQ94" s="540"/>
      <c r="BR94" s="540"/>
      <c r="BS94" s="540"/>
      <c r="BT94" s="540"/>
      <c r="BU94" s="540"/>
      <c r="BV94" s="540"/>
      <c r="BW94" s="540"/>
      <c r="BX94" s="540"/>
      <c r="BY94" s="540"/>
      <c r="BZ94" s="540"/>
      <c r="CA94" s="540"/>
      <c r="CB94" s="540"/>
      <c r="CC94" s="540"/>
      <c r="CD94" s="540"/>
      <c r="CE94" s="540"/>
      <c r="CF94" s="540"/>
      <c r="CG94" s="540"/>
      <c r="CH94" s="287"/>
      <c r="CI94" s="287"/>
      <c r="CJ94" s="287"/>
      <c r="CK94" s="540"/>
      <c r="CL94" s="540"/>
      <c r="CM94" s="540"/>
      <c r="CN94" s="540"/>
      <c r="CO94" s="540"/>
      <c r="CP94" s="540"/>
      <c r="CQ94" s="540"/>
      <c r="CR94" s="540"/>
      <c r="CS94" s="540"/>
      <c r="CT94" s="540"/>
      <c r="CU94" s="540"/>
      <c r="CV94" s="540"/>
      <c r="CW94" s="540"/>
      <c r="CX94" s="540"/>
      <c r="CY94" s="540"/>
      <c r="CZ94" s="540"/>
      <c r="DA94" s="540"/>
      <c r="DB94" s="540"/>
      <c r="DC94" s="540"/>
      <c r="DD94" s="540"/>
      <c r="DE94" s="540"/>
      <c r="DF94" s="540"/>
      <c r="DG94" s="540"/>
      <c r="DH94" s="540"/>
      <c r="DI94" s="540"/>
      <c r="DJ94" s="540"/>
      <c r="DK94" s="540"/>
      <c r="DL94" s="540"/>
      <c r="DM94" s="540"/>
      <c r="DN94" s="540"/>
      <c r="DO94" s="540"/>
      <c r="DP94" s="287"/>
      <c r="DQ94" s="287"/>
      <c r="DR94" s="540"/>
      <c r="DS94" s="469"/>
      <c r="DT94" s="470"/>
      <c r="DU94" s="470"/>
      <c r="DV94" s="470"/>
      <c r="DW94" s="470"/>
      <c r="DX94" s="473"/>
      <c r="DY94" s="470"/>
      <c r="DZ94" s="470"/>
      <c r="EA94" s="470"/>
      <c r="EB94" s="470"/>
      <c r="EC94" s="470"/>
      <c r="ED94" s="470"/>
      <c r="EE94" s="470"/>
      <c r="EF94" s="470"/>
      <c r="EG94" s="470"/>
      <c r="EH94" s="470"/>
      <c r="EI94" s="470"/>
      <c r="EJ94" s="470"/>
      <c r="EK94" s="471"/>
      <c r="EL94" s="541"/>
      <c r="EM94" s="541"/>
      <c r="EN94" s="541"/>
      <c r="EO94" s="541"/>
      <c r="EP94" s="541"/>
      <c r="EQ94" s="541"/>
      <c r="ER94" s="541"/>
      <c r="ES94" s="541"/>
      <c r="ET94" s="541"/>
      <c r="EU94" s="541"/>
      <c r="EV94" s="541"/>
      <c r="EW94" s="541"/>
      <c r="EX94" s="541"/>
      <c r="EY94" s="291"/>
      <c r="EZ94" s="292"/>
      <c r="FA94" s="293"/>
      <c r="FB94" s="287"/>
      <c r="FI94" s="294"/>
      <c r="FK94" s="295"/>
      <c r="FL94" s="295"/>
      <c r="FM94" s="296"/>
    </row>
    <row r="95" spans="3:169" ht="17.25" x14ac:dyDescent="0.3"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421"/>
      <c r="DR95" s="283"/>
      <c r="DS95" s="549"/>
      <c r="DT95" s="15"/>
      <c r="DU95" s="15"/>
      <c r="DV95" s="15"/>
      <c r="DW95" s="15"/>
      <c r="DX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</row>
  </sheetData>
  <mergeCells count="126">
    <mergeCell ref="C2:D2"/>
    <mergeCell ref="E2:V2"/>
    <mergeCell ref="DR2:FB2"/>
    <mergeCell ref="FK2:FM3"/>
    <mergeCell ref="C3:D3"/>
    <mergeCell ref="E3:F3"/>
    <mergeCell ref="I3:V3"/>
    <mergeCell ref="FK6:FK11"/>
    <mergeCell ref="FL6:FL11"/>
    <mergeCell ref="FM6:FM11"/>
    <mergeCell ref="D8:D11"/>
    <mergeCell ref="E8:H8"/>
    <mergeCell ref="I8:J8"/>
    <mergeCell ref="K8:L8"/>
    <mergeCell ref="M8:N8"/>
    <mergeCell ref="C6:C11"/>
    <mergeCell ref="D6:H6"/>
    <mergeCell ref="I6:V6"/>
    <mergeCell ref="DR6:DR11"/>
    <mergeCell ref="EY6:EY11"/>
    <mergeCell ref="EZ6:EZ11"/>
    <mergeCell ref="O8:P8"/>
    <mergeCell ref="Q8:R8"/>
    <mergeCell ref="S8:T8"/>
    <mergeCell ref="U8:V8"/>
    <mergeCell ref="U9:V9"/>
    <mergeCell ref="C33:V33"/>
    <mergeCell ref="DS33:FB33"/>
    <mergeCell ref="DS34:FB34"/>
    <mergeCell ref="DS35:DX35"/>
    <mergeCell ref="DY35:EE35"/>
    <mergeCell ref="I9:J9"/>
    <mergeCell ref="K9:L9"/>
    <mergeCell ref="M9:N9"/>
    <mergeCell ref="O9:P9"/>
    <mergeCell ref="Q9:R9"/>
    <mergeCell ref="S9:T9"/>
    <mergeCell ref="FA6:FA11"/>
    <mergeCell ref="FB6:FB11"/>
    <mergeCell ref="DR19:DS19"/>
    <mergeCell ref="EW39:FB39"/>
    <mergeCell ref="DY41:EJ41"/>
    <mergeCell ref="DS42:DW42"/>
    <mergeCell ref="DS36:ED36"/>
    <mergeCell ref="DS37:EF37"/>
    <mergeCell ref="EG37:EO37"/>
    <mergeCell ref="EW37:FB37"/>
    <mergeCell ref="EB38:EF38"/>
    <mergeCell ref="EG38:EO38"/>
    <mergeCell ref="ER38:EV38"/>
    <mergeCell ref="EW38:FB38"/>
    <mergeCell ref="DS43:DW43"/>
    <mergeCell ref="DX43:EA43"/>
    <mergeCell ref="EB43:EK43"/>
    <mergeCell ref="DS44:DW44"/>
    <mergeCell ref="DX44:EA44"/>
    <mergeCell ref="EB44:EK44"/>
    <mergeCell ref="EB39:EF39"/>
    <mergeCell ref="EG39:EO39"/>
    <mergeCell ref="ER39:EV39"/>
    <mergeCell ref="DS45:DW45"/>
    <mergeCell ref="DX45:EA45"/>
    <mergeCell ref="EB45:EK45"/>
    <mergeCell ref="C49:V49"/>
    <mergeCell ref="DR50:FB50"/>
    <mergeCell ref="FK50:FM51"/>
    <mergeCell ref="C51:D51"/>
    <mergeCell ref="E51:F51"/>
    <mergeCell ref="I51:V51"/>
    <mergeCell ref="DR51:FB51"/>
    <mergeCell ref="FK54:FK59"/>
    <mergeCell ref="FL54:FL59"/>
    <mergeCell ref="FM54:FM59"/>
    <mergeCell ref="D56:D59"/>
    <mergeCell ref="E56:H56"/>
    <mergeCell ref="I56:J56"/>
    <mergeCell ref="K56:L56"/>
    <mergeCell ref="M56:N56"/>
    <mergeCell ref="C54:C59"/>
    <mergeCell ref="D54:H54"/>
    <mergeCell ref="I54:V54"/>
    <mergeCell ref="DR54:DR59"/>
    <mergeCell ref="EY54:EY59"/>
    <mergeCell ref="EZ54:EZ59"/>
    <mergeCell ref="O56:P56"/>
    <mergeCell ref="Q56:R56"/>
    <mergeCell ref="S56:T56"/>
    <mergeCell ref="U56:V56"/>
    <mergeCell ref="U57:V57"/>
    <mergeCell ref="DS81:FB81"/>
    <mergeCell ref="DS82:FB82"/>
    <mergeCell ref="DS83:DX83"/>
    <mergeCell ref="DY83:EE83"/>
    <mergeCell ref="DS84:ED84"/>
    <mergeCell ref="I57:J57"/>
    <mergeCell ref="K57:L57"/>
    <mergeCell ref="M57:N57"/>
    <mergeCell ref="O57:P57"/>
    <mergeCell ref="Q57:R57"/>
    <mergeCell ref="S57:T57"/>
    <mergeCell ref="FA54:FA59"/>
    <mergeCell ref="FB54:FB59"/>
    <mergeCell ref="EQ3:EW3"/>
    <mergeCell ref="EX3:FA3"/>
    <mergeCell ref="DS93:DW93"/>
    <mergeCell ref="DX93:EA93"/>
    <mergeCell ref="EB93:EK93"/>
    <mergeCell ref="DS91:DW91"/>
    <mergeCell ref="DX91:EA91"/>
    <mergeCell ref="EB91:EK91"/>
    <mergeCell ref="DS92:DW92"/>
    <mergeCell ref="DX92:EA92"/>
    <mergeCell ref="EB92:EK92"/>
    <mergeCell ref="EB87:EF87"/>
    <mergeCell ref="EG87:EO87"/>
    <mergeCell ref="ER87:EV87"/>
    <mergeCell ref="EW87:FB87"/>
    <mergeCell ref="DY89:EJ89"/>
    <mergeCell ref="DS90:DW90"/>
    <mergeCell ref="DS85:EF85"/>
    <mergeCell ref="EG85:EO85"/>
    <mergeCell ref="EW85:FB85"/>
    <mergeCell ref="EB86:EF86"/>
    <mergeCell ref="EG86:EO86"/>
    <mergeCell ref="ER86:EV86"/>
    <mergeCell ref="EW86:FB86"/>
  </mergeCells>
  <conditionalFormatting sqref="DT6:EX8 DT10:EX19">
    <cfRule type="expression" dxfId="63" priority="37">
      <formula>IF(OR(DT$11="cmt",DT$11="paz"),1,0)</formula>
    </cfRule>
  </conditionalFormatting>
  <conditionalFormatting sqref="EY12:EZ19">
    <cfRule type="expression" dxfId="62" priority="36">
      <formula>IF(OR(EY$9="cmt",EY$9="paz"),1,0)</formula>
    </cfRule>
  </conditionalFormatting>
  <conditionalFormatting sqref="CK6:DQ10 DS6:DS10 DR6">
    <cfRule type="expression" dxfId="61" priority="35">
      <formula>IF(OR(CK$9="cmt",CK$9="paz"),1,0)</formula>
    </cfRule>
  </conditionalFormatting>
  <conditionalFormatting sqref="BD9:CH9">
    <cfRule type="expression" dxfId="60" priority="34">
      <formula>IF(OR(BD$11="cmt",BD$11="paz"),1,0)</formula>
    </cfRule>
  </conditionalFormatting>
  <conditionalFormatting sqref="BD9:CH9">
    <cfRule type="expression" dxfId="59" priority="33">
      <formula>IF(OR(BD$9="cmt",BD$9="paz"),1,0)</formula>
    </cfRule>
  </conditionalFormatting>
  <conditionalFormatting sqref="X9:BB9">
    <cfRule type="expression" dxfId="58" priority="32">
      <formula>IF(OR(X$11="cmt",X$11="paz"),1,0)</formula>
    </cfRule>
  </conditionalFormatting>
  <conditionalFormatting sqref="X9:BB9">
    <cfRule type="expression" dxfId="57" priority="31">
      <formula>IF(OR(X$9="cmt",X$9="paz"),1,0)</formula>
    </cfRule>
  </conditionalFormatting>
  <conditionalFormatting sqref="DT54:EX56 DT58:EX67">
    <cfRule type="expression" dxfId="56" priority="30">
      <formula>IF(OR(DT$11="cmt",DT$11="paz"),1,0)</formula>
    </cfRule>
  </conditionalFormatting>
  <conditionalFormatting sqref="EY60:EZ67">
    <cfRule type="expression" dxfId="55" priority="29">
      <formula>IF(OR(EY$9="cmt",EY$9="paz"),1,0)</formula>
    </cfRule>
  </conditionalFormatting>
  <conditionalFormatting sqref="CK54:DQ58 DS54:DS58">
    <cfRule type="expression" dxfId="54" priority="28">
      <formula>IF(OR(CK$9="cmt",CK$9="paz"),1,0)</formula>
    </cfRule>
  </conditionalFormatting>
  <conditionalFormatting sqref="BD57:CH57">
    <cfRule type="expression" dxfId="53" priority="27">
      <formula>IF(OR(BD$11="cmt",BD$11="paz"),1,0)</formula>
    </cfRule>
  </conditionalFormatting>
  <conditionalFormatting sqref="BD57:CH57">
    <cfRule type="expression" dxfId="52" priority="26">
      <formula>IF(OR(BD$9="cmt",BD$9="paz"),1,0)</formula>
    </cfRule>
  </conditionalFormatting>
  <conditionalFormatting sqref="X57:BB57">
    <cfRule type="expression" dxfId="51" priority="25">
      <formula>IF(OR(X$11="cmt",X$11="paz"),1,0)</formula>
    </cfRule>
  </conditionalFormatting>
  <conditionalFormatting sqref="X57:BB57">
    <cfRule type="expression" dxfId="50" priority="24">
      <formula>IF(OR(X$9="cmt",X$9="paz"),1,0)</formula>
    </cfRule>
  </conditionalFormatting>
  <conditionalFormatting sqref="DR54">
    <cfRule type="expression" dxfId="49" priority="23">
      <formula>IF(OR(DR$9="cmt",DR$9="paz"),1,0)</formula>
    </cfRule>
  </conditionalFormatting>
  <conditionalFormatting sqref="DT12:EX19">
    <cfRule type="expression" dxfId="48" priority="22">
      <formula>IF(OR(DT$11="cmt",DT$11="paz"),1,0)</formula>
    </cfRule>
  </conditionalFormatting>
  <conditionalFormatting sqref="DT19:EX19">
    <cfRule type="expression" dxfId="47" priority="21">
      <formula>IF(OR(DT$11="cmt",DT$11="paz"),1,0)</formula>
    </cfRule>
  </conditionalFormatting>
  <conditionalFormatting sqref="EY19:EZ19">
    <cfRule type="expression" dxfId="46" priority="20">
      <formula>IF(OR(EY$9="cmt",EY$9="paz"),1,0)</formula>
    </cfRule>
  </conditionalFormatting>
  <conditionalFormatting sqref="DT19:EX19">
    <cfRule type="expression" dxfId="45" priority="19">
      <formula>IF(OR(DT$11="cmt",DT$11="paz"),1,0)</formula>
    </cfRule>
  </conditionalFormatting>
  <conditionalFormatting sqref="DT19:EX19">
    <cfRule type="expression" dxfId="44" priority="18">
      <formula>IF(OR(DT$11="cmt",DT$11="paz"),1,0)</formula>
    </cfRule>
  </conditionalFormatting>
  <conditionalFormatting sqref="EY19:EZ19">
    <cfRule type="expression" dxfId="43" priority="17">
      <formula>IF(OR(EY$9="cmt",EY$9="paz"),1,0)</formula>
    </cfRule>
  </conditionalFormatting>
  <conditionalFormatting sqref="DT19:EX19">
    <cfRule type="expression" dxfId="42" priority="16">
      <formula>IF(OR(DT$11="cmt",DT$11="paz"),1,0)</formula>
    </cfRule>
  </conditionalFormatting>
  <conditionalFormatting sqref="DT67:EX67">
    <cfRule type="expression" dxfId="41" priority="15">
      <formula>IF(OR(DT$11="cmt",DT$11="paz"),1,0)</formula>
    </cfRule>
  </conditionalFormatting>
  <conditionalFormatting sqref="EY67:EZ67">
    <cfRule type="expression" dxfId="40" priority="14">
      <formula>IF(OR(EY$9="cmt",EY$9="paz"),1,0)</formula>
    </cfRule>
  </conditionalFormatting>
  <conditionalFormatting sqref="DT67:EX67">
    <cfRule type="expression" dxfId="39" priority="13">
      <formula>IF(OR(DT$11="cmt",DT$11="paz"),1,0)</formula>
    </cfRule>
  </conditionalFormatting>
  <conditionalFormatting sqref="EY67:EZ67">
    <cfRule type="expression" dxfId="38" priority="12">
      <formula>IF(OR(EY$9="cmt",EY$9="paz"),1,0)</formula>
    </cfRule>
  </conditionalFormatting>
  <conditionalFormatting sqref="DT67:EX67">
    <cfRule type="expression" dxfId="37" priority="11">
      <formula>IF(OR(DT$11="cmt",DT$11="paz"),1,0)</formula>
    </cfRule>
  </conditionalFormatting>
  <conditionalFormatting sqref="DT67:EX67">
    <cfRule type="expression" dxfId="36" priority="10">
      <formula>IF(OR(DT$11="cmt",DT$11="paz"),1,0)</formula>
    </cfRule>
  </conditionalFormatting>
  <conditionalFormatting sqref="EY67:EZ67">
    <cfRule type="expression" dxfId="35" priority="9">
      <formula>IF(OR(EY$9="cmt",EY$9="paz"),1,0)</formula>
    </cfRule>
  </conditionalFormatting>
  <conditionalFormatting sqref="DT67:EX67">
    <cfRule type="expression" dxfId="34" priority="8">
      <formula>IF(OR(DT$11="cmt",DT$11="paz"),1,0)</formula>
    </cfRule>
  </conditionalFormatting>
  <conditionalFormatting sqref="X19:DO19">
    <cfRule type="expression" dxfId="33" priority="7">
      <formula>IF(OR(X$11="cmt",X$11="paz"),1,0)</formula>
    </cfRule>
  </conditionalFormatting>
  <conditionalFormatting sqref="X19:DO19">
    <cfRule type="expression" dxfId="32" priority="6">
      <formula>IF(OR(X$11="cmt",X$11="paz"),1,0)</formula>
    </cfRule>
  </conditionalFormatting>
  <conditionalFormatting sqref="X19:DO19">
    <cfRule type="expression" dxfId="31" priority="5">
      <formula>IF(OR(X$11="cmt",X$11="paz"),1,0)</formula>
    </cfRule>
  </conditionalFormatting>
  <conditionalFormatting sqref="X19:DO19">
    <cfRule type="expression" dxfId="30" priority="4">
      <formula>IF(OR(X$11="cmt",X$11="paz"),1,0)</formula>
    </cfRule>
  </conditionalFormatting>
  <conditionalFormatting sqref="X19:DO19">
    <cfRule type="expression" dxfId="29" priority="3">
      <formula>IF(OR(X$11="cmt",X$11="paz"),1,0)</formula>
    </cfRule>
  </conditionalFormatting>
  <conditionalFormatting sqref="X19:DO19">
    <cfRule type="expression" dxfId="28" priority="2">
      <formula>IF(OR(X$11="cmt",X$11="paz"),1,0)</formula>
    </cfRule>
  </conditionalFormatting>
  <conditionalFormatting sqref="DT6:EX19">
    <cfRule type="expression" dxfId="27" priority="1">
      <formula>IF(DT$4="X",1,0)</formula>
    </cfRule>
  </conditionalFormatting>
  <dataValidations count="7">
    <dataValidation type="date" allowBlank="1" showInputMessage="1" showErrorMessage="1" errorTitle="TARİH DEĞERİ GİRİNİZ!" error="Lütfen tarih değeri giriniz!" sqref="G12:G19">
      <formula1>FP12</formula1>
      <formula2>FP19</formula2>
    </dataValidation>
    <dataValidation type="list" allowBlank="1" showInputMessage="1" showErrorMessage="1" sqref="G3">
      <formula1>"2019,2020,2021,2022,2023,2024,2025,2026,2027,2028,2029,2030"</formula1>
    </dataValidation>
    <dataValidation type="list" allowBlank="1" showInputMessage="1" showErrorMessage="1" sqref="E3">
      <formula1>AYLAR</formula1>
    </dataValidation>
    <dataValidation type="whole" allowBlank="1" showInputMessage="1" showErrorMessage="1" errorTitle="SAYI DEĞERİ GİRİNİZ!" error="Lütfen sayı değeri giriniz!" sqref="I35:V45 I12:V32 I51:J59 I61:J95 K51:V95 I47:V48">
      <formula1>0</formula1>
      <formula2>8</formula2>
    </dataValidation>
    <dataValidation type="date" allowBlank="1" showInputMessage="1" showErrorMessage="1" errorTitle="TARİH DEĞERİ GİRİNİZ!" error="Lütfen tarih değeri giriniz!" sqref="F36:G45 F61:G95 F51:G59 F20:G32 F47:G48">
      <formula1>42370</formula1>
      <formula2>43831</formula2>
    </dataValidation>
    <dataValidation type="date" allowBlank="1" showInputMessage="1" showErrorMessage="1" errorTitle="TARİH DEĞERİ GİRİNİZ!" error="Lütfen tarih değeri giriniz!" sqref="F12:F19">
      <formula1>FP12</formula1>
      <formula2>FP19</formula2>
    </dataValidation>
    <dataValidation type="list" allowBlank="1" showInputMessage="1" showErrorMessage="1" errorTitle="Tatil ise &quot;X&quot; koyunuz" sqref="DT4:EX4">
      <formula1>"X,x"</formula1>
    </dataValidation>
  </dataValidations>
  <pageMargins left="0.43307086614173229" right="0" top="0" bottom="0" header="0" footer="0"/>
  <pageSetup paperSize="9" scale="73" orientation="portrait" blackAndWhite="1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FQ48"/>
  <sheetViews>
    <sheetView showGridLines="0" showRowColHeaders="0" showZeros="0" tabSelected="1" topLeftCell="A4" zoomScale="70" zoomScaleNormal="70" workbookViewId="0">
      <selection activeCell="C48" sqref="C48:V48"/>
    </sheetView>
  </sheetViews>
  <sheetFormatPr defaultRowHeight="15" x14ac:dyDescent="0.25"/>
  <cols>
    <col min="1" max="1" width="2.140625" style="1" customWidth="1"/>
    <col min="2" max="2" width="6.85546875" style="1" hidden="1" customWidth="1"/>
    <col min="3" max="3" width="3.140625" style="14" customWidth="1"/>
    <col min="4" max="4" width="16.5703125" style="1" customWidth="1"/>
    <col min="5" max="5" width="7" style="1" customWidth="1"/>
    <col min="6" max="6" width="9" style="1" customWidth="1"/>
    <col min="7" max="7" width="8.85546875" style="1" customWidth="1"/>
    <col min="8" max="8" width="14.85546875" style="1" customWidth="1"/>
    <col min="9" max="21" width="2.85546875" style="1" customWidth="1"/>
    <col min="22" max="22" width="3.42578125" style="1" bestFit="1" customWidth="1"/>
    <col min="23" max="23" width="3.5703125" style="1" hidden="1" customWidth="1"/>
    <col min="24" max="54" width="4.140625" style="1" hidden="1" customWidth="1"/>
    <col min="55" max="55" width="5.5703125" style="1" hidden="1" customWidth="1"/>
    <col min="56" max="86" width="4.140625" style="1" hidden="1" customWidth="1"/>
    <col min="87" max="87" width="5.5703125" style="1" hidden="1" customWidth="1"/>
    <col min="88" max="88" width="4.42578125" style="1" hidden="1" customWidth="1"/>
    <col min="89" max="91" width="4.140625" style="1" hidden="1" customWidth="1"/>
    <col min="92" max="93" width="4.42578125" style="1" hidden="1" customWidth="1"/>
    <col min="94" max="99" width="4.140625" style="1" hidden="1" customWidth="1"/>
    <col min="100" max="100" width="4.42578125" style="1" hidden="1" customWidth="1"/>
    <col min="101" max="105" width="4.140625" style="1" hidden="1" customWidth="1"/>
    <col min="106" max="107" width="4.42578125" style="1" hidden="1" customWidth="1"/>
    <col min="108" max="112" width="4.140625" style="1" hidden="1" customWidth="1"/>
    <col min="113" max="114" width="4.42578125" style="1" hidden="1" customWidth="1"/>
    <col min="115" max="119" width="4.140625" style="1" hidden="1" customWidth="1"/>
    <col min="120" max="120" width="4.42578125" style="1" hidden="1" customWidth="1"/>
    <col min="121" max="121" width="2.42578125" style="93" hidden="1" customWidth="1"/>
    <col min="122" max="122" width="4.140625" style="284" bestFit="1" customWidth="1"/>
    <col min="123" max="123" width="10.7109375" style="539" customWidth="1"/>
    <col min="124" max="124" width="2.7109375" style="1" customWidth="1"/>
    <col min="125" max="154" width="2.85546875" style="1" customWidth="1"/>
    <col min="155" max="156" width="3.28515625" style="1" customWidth="1"/>
    <col min="157" max="157" width="5.140625" style="9" bestFit="1" customWidth="1"/>
    <col min="158" max="158" width="9" style="1" hidden="1" customWidth="1"/>
    <col min="159" max="159" width="0.85546875" style="1" customWidth="1"/>
    <col min="160" max="160" width="2.28515625" style="1" hidden="1" customWidth="1"/>
    <col min="161" max="162" width="0" style="1" hidden="1" customWidth="1"/>
    <col min="163" max="163" width="2.140625" style="1" hidden="1" customWidth="1"/>
    <col min="164" max="164" width="11" style="1" hidden="1" customWidth="1"/>
    <col min="165" max="165" width="5.5703125" style="2" hidden="1" customWidth="1"/>
    <col min="166" max="166" width="1" style="1" customWidth="1"/>
    <col min="167" max="167" width="4.28515625" style="1" bestFit="1" customWidth="1"/>
    <col min="168" max="168" width="6.28515625" style="1" customWidth="1"/>
    <col min="169" max="169" width="8.42578125" style="1" customWidth="1"/>
    <col min="170" max="170" width="9.140625" style="1"/>
    <col min="171" max="172" width="0" style="1" hidden="1" customWidth="1"/>
    <col min="173" max="173" width="11" style="1" bestFit="1" customWidth="1"/>
    <col min="174" max="16384" width="9.140625" style="1"/>
  </cols>
  <sheetData>
    <row r="1" spans="2:173" ht="4.5" customHeight="1" thickBot="1" x14ac:dyDescent="0.35"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421"/>
      <c r="DR1" s="283"/>
      <c r="DS1" s="549"/>
      <c r="DT1" s="15"/>
      <c r="DU1" s="15"/>
      <c r="DV1" s="15"/>
      <c r="DW1" s="15"/>
      <c r="DX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</row>
    <row r="2" spans="2:173" ht="15.75" customHeight="1" x14ac:dyDescent="0.3">
      <c r="C2" s="686" t="s">
        <v>67</v>
      </c>
      <c r="D2" s="686"/>
      <c r="E2" s="687" t="s">
        <v>97</v>
      </c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422"/>
      <c r="DR2" s="839" t="s">
        <v>100</v>
      </c>
      <c r="DS2" s="839"/>
      <c r="DT2" s="839"/>
      <c r="DU2" s="839"/>
      <c r="DV2" s="839"/>
      <c r="DW2" s="839"/>
      <c r="DX2" s="839"/>
      <c r="DY2" s="839"/>
      <c r="DZ2" s="839"/>
      <c r="EA2" s="839"/>
      <c r="EB2" s="839"/>
      <c r="EC2" s="839"/>
      <c r="ED2" s="839"/>
      <c r="EE2" s="839"/>
      <c r="EF2" s="839"/>
      <c r="EG2" s="839"/>
      <c r="EH2" s="839"/>
      <c r="EI2" s="839"/>
      <c r="EJ2" s="839"/>
      <c r="EK2" s="839"/>
      <c r="EL2" s="839"/>
      <c r="EM2" s="839"/>
      <c r="EN2" s="839"/>
      <c r="EO2" s="839"/>
      <c r="EP2" s="839"/>
      <c r="EQ2" s="839"/>
      <c r="ER2" s="839"/>
      <c r="ES2" s="839"/>
      <c r="ET2" s="839"/>
      <c r="EU2" s="839"/>
      <c r="EV2" s="839"/>
      <c r="EW2" s="839"/>
      <c r="EX2" s="839"/>
      <c r="EY2" s="839"/>
      <c r="EZ2" s="839"/>
      <c r="FA2" s="839"/>
      <c r="FB2" s="839"/>
      <c r="FK2" s="840"/>
      <c r="FL2" s="841"/>
      <c r="FM2" s="842"/>
    </row>
    <row r="3" spans="2:173" ht="16.5" customHeight="1" thickBot="1" x14ac:dyDescent="0.35">
      <c r="C3" s="686" t="s">
        <v>68</v>
      </c>
      <c r="D3" s="686"/>
      <c r="E3" s="689" t="s">
        <v>3</v>
      </c>
      <c r="F3" s="689"/>
      <c r="G3" s="13">
        <v>2020</v>
      </c>
      <c r="H3" s="378" t="s">
        <v>90</v>
      </c>
      <c r="I3" s="846"/>
      <c r="J3" s="846"/>
      <c r="K3" s="846"/>
      <c r="L3" s="846"/>
      <c r="M3" s="846"/>
      <c r="N3" s="846"/>
      <c r="O3" s="846"/>
      <c r="P3" s="846"/>
      <c r="Q3" s="846"/>
      <c r="R3" s="846"/>
      <c r="S3" s="846"/>
      <c r="T3" s="846"/>
      <c r="U3" s="846"/>
      <c r="V3" s="846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423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H3" s="550" t="s">
        <v>71</v>
      </c>
      <c r="EI3" s="15"/>
      <c r="EJ3" s="15"/>
      <c r="EK3" s="15"/>
      <c r="EL3" s="15"/>
      <c r="EM3" s="15"/>
      <c r="EN3" s="15"/>
      <c r="EO3" s="15"/>
      <c r="EP3" s="15"/>
      <c r="EQ3" s="797" t="s">
        <v>98</v>
      </c>
      <c r="ER3" s="797"/>
      <c r="ES3" s="797"/>
      <c r="ET3" s="797"/>
      <c r="EU3" s="797"/>
      <c r="EV3" s="797"/>
      <c r="EW3" s="797"/>
      <c r="EX3" s="798" t="str">
        <f>AY&amp;"/"&amp;G3</f>
        <v>OCAK/2020</v>
      </c>
      <c r="EY3" s="798"/>
      <c r="EZ3" s="798"/>
      <c r="FA3" s="798"/>
      <c r="FB3" s="15"/>
      <c r="FK3" s="843"/>
      <c r="FL3" s="844"/>
      <c r="FM3" s="845"/>
    </row>
    <row r="4" spans="2:173" ht="16.5" customHeight="1" thickBot="1" x14ac:dyDescent="0.3">
      <c r="DT4" s="661"/>
      <c r="DU4" s="661"/>
      <c r="DV4" s="661"/>
      <c r="DW4" s="661"/>
      <c r="DX4" s="661"/>
      <c r="DY4" s="661"/>
      <c r="DZ4" s="661"/>
      <c r="EA4" s="661"/>
      <c r="EB4" s="661"/>
      <c r="EC4" s="661"/>
      <c r="ED4" s="661"/>
      <c r="EE4" s="661"/>
      <c r="EF4" s="661"/>
      <c r="EG4" s="661"/>
      <c r="EH4" s="661"/>
      <c r="EI4" s="661"/>
      <c r="EJ4" s="661"/>
      <c r="EK4" s="661"/>
      <c r="EL4" s="661"/>
      <c r="EM4" s="661"/>
      <c r="EN4" s="661"/>
      <c r="EO4" s="661"/>
      <c r="EP4" s="661"/>
      <c r="EQ4" s="661"/>
      <c r="ER4" s="661"/>
      <c r="ES4" s="661"/>
      <c r="ET4" s="661"/>
      <c r="EU4" s="661"/>
      <c r="EV4" s="661"/>
      <c r="EW4" s="661"/>
      <c r="EX4" s="661"/>
    </row>
    <row r="5" spans="2:173" ht="13.5" hidden="1" customHeight="1" thickBot="1" x14ac:dyDescent="0.3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24"/>
      <c r="DR5" s="285"/>
      <c r="DS5" s="5"/>
      <c r="DT5" s="5">
        <v>1</v>
      </c>
      <c r="DU5" s="5">
        <v>2</v>
      </c>
      <c r="DV5" s="5">
        <v>3</v>
      </c>
      <c r="DW5" s="5">
        <v>4</v>
      </c>
      <c r="DX5" s="5">
        <v>5</v>
      </c>
      <c r="DY5" s="5">
        <v>6</v>
      </c>
      <c r="DZ5" s="5">
        <v>7</v>
      </c>
      <c r="EA5" s="5">
        <v>8</v>
      </c>
      <c r="EB5" s="5">
        <v>9</v>
      </c>
      <c r="EC5" s="5">
        <v>10</v>
      </c>
      <c r="ED5" s="5">
        <v>11</v>
      </c>
      <c r="EE5" s="5">
        <v>12</v>
      </c>
      <c r="EF5" s="5">
        <v>13</v>
      </c>
      <c r="EG5" s="5">
        <v>14</v>
      </c>
      <c r="EH5" s="5">
        <v>15</v>
      </c>
      <c r="EI5" s="5">
        <v>16</v>
      </c>
      <c r="EJ5" s="5">
        <v>17</v>
      </c>
      <c r="EK5" s="5">
        <v>18</v>
      </c>
      <c r="EL5" s="5">
        <v>19</v>
      </c>
      <c r="EM5" s="5">
        <v>20</v>
      </c>
      <c r="EN5" s="5">
        <v>21</v>
      </c>
      <c r="EO5" s="5">
        <v>22</v>
      </c>
      <c r="EP5" s="5">
        <v>23</v>
      </c>
      <c r="EQ5" s="5">
        <v>24</v>
      </c>
      <c r="ER5" s="5">
        <v>25</v>
      </c>
      <c r="ES5" s="5">
        <v>26</v>
      </c>
      <c r="ET5" s="5">
        <v>27</v>
      </c>
      <c r="EU5" s="5">
        <v>28</v>
      </c>
      <c r="EV5" s="5">
        <v>29</v>
      </c>
      <c r="EW5" s="5">
        <v>30</v>
      </c>
      <c r="EX5" s="5">
        <v>31</v>
      </c>
      <c r="EY5" s="5"/>
      <c r="EZ5" s="5"/>
      <c r="FA5" s="10"/>
      <c r="FB5" s="4"/>
    </row>
    <row r="6" spans="2:173" ht="15" customHeight="1" thickBot="1" x14ac:dyDescent="0.35">
      <c r="C6" s="771" t="s">
        <v>29</v>
      </c>
      <c r="D6" s="774" t="s">
        <v>45</v>
      </c>
      <c r="E6" s="852"/>
      <c r="F6" s="852"/>
      <c r="G6" s="852"/>
      <c r="H6" s="853"/>
      <c r="I6" s="761" t="s">
        <v>46</v>
      </c>
      <c r="J6" s="762"/>
      <c r="K6" s="762"/>
      <c r="L6" s="762"/>
      <c r="M6" s="762"/>
      <c r="N6" s="762"/>
      <c r="O6" s="762"/>
      <c r="P6" s="762"/>
      <c r="Q6" s="762"/>
      <c r="R6" s="762"/>
      <c r="S6" s="762"/>
      <c r="T6" s="762"/>
      <c r="U6" s="762"/>
      <c r="V6" s="763"/>
      <c r="W6" s="133"/>
      <c r="X6" s="134">
        <f t="shared" ref="X6:AM7" si="0">CL6</f>
        <v>2</v>
      </c>
      <c r="Y6" s="135">
        <f t="shared" si="0"/>
        <v>3</v>
      </c>
      <c r="Z6" s="135">
        <f t="shared" si="0"/>
        <v>4</v>
      </c>
      <c r="AA6" s="135">
        <f t="shared" si="0"/>
        <v>5</v>
      </c>
      <c r="AB6" s="135">
        <f t="shared" si="0"/>
        <v>6</v>
      </c>
      <c r="AC6" s="135">
        <f t="shared" si="0"/>
        <v>7</v>
      </c>
      <c r="AD6" s="135">
        <f t="shared" si="0"/>
        <v>8</v>
      </c>
      <c r="AE6" s="135">
        <f t="shared" si="0"/>
        <v>9</v>
      </c>
      <c r="AF6" s="135">
        <f t="shared" si="0"/>
        <v>10</v>
      </c>
      <c r="AG6" s="135">
        <f t="shared" si="0"/>
        <v>11</v>
      </c>
      <c r="AH6" s="135">
        <f t="shared" si="0"/>
        <v>12</v>
      </c>
      <c r="AI6" s="135">
        <f t="shared" si="0"/>
        <v>13</v>
      </c>
      <c r="AJ6" s="135">
        <f t="shared" si="0"/>
        <v>14</v>
      </c>
      <c r="AK6" s="135">
        <f t="shared" si="0"/>
        <v>15</v>
      </c>
      <c r="AL6" s="135">
        <f t="shared" si="0"/>
        <v>16</v>
      </c>
      <c r="AM6" s="135">
        <f t="shared" si="0"/>
        <v>17</v>
      </c>
      <c r="AN6" s="135">
        <f t="shared" ref="AN6:BB6" si="1">DB6</f>
        <v>18</v>
      </c>
      <c r="AO6" s="135">
        <f t="shared" si="1"/>
        <v>19</v>
      </c>
      <c r="AP6" s="135">
        <f t="shared" si="1"/>
        <v>20</v>
      </c>
      <c r="AQ6" s="135">
        <f t="shared" si="1"/>
        <v>21</v>
      </c>
      <c r="AR6" s="135">
        <f t="shared" si="1"/>
        <v>22</v>
      </c>
      <c r="AS6" s="135">
        <f t="shared" si="1"/>
        <v>23</v>
      </c>
      <c r="AT6" s="135">
        <f t="shared" si="1"/>
        <v>24</v>
      </c>
      <c r="AU6" s="135">
        <f t="shared" si="1"/>
        <v>25</v>
      </c>
      <c r="AV6" s="135">
        <f t="shared" si="1"/>
        <v>26</v>
      </c>
      <c r="AW6" s="135">
        <f t="shared" si="1"/>
        <v>27</v>
      </c>
      <c r="AX6" s="135">
        <f t="shared" si="1"/>
        <v>28</v>
      </c>
      <c r="AY6" s="135">
        <f t="shared" si="1"/>
        <v>29</v>
      </c>
      <c r="AZ6" s="135">
        <f t="shared" si="1"/>
        <v>30</v>
      </c>
      <c r="BA6" s="135">
        <f t="shared" si="1"/>
        <v>31</v>
      </c>
      <c r="BB6" s="136">
        <f t="shared" si="1"/>
        <v>0</v>
      </c>
      <c r="BC6" s="137"/>
      <c r="BD6" s="134">
        <f t="shared" ref="BD6:BS7" si="2">DT6</f>
        <v>1</v>
      </c>
      <c r="BE6" s="135">
        <f t="shared" si="2"/>
        <v>2</v>
      </c>
      <c r="BF6" s="135">
        <f t="shared" si="2"/>
        <v>3</v>
      </c>
      <c r="BG6" s="135">
        <f t="shared" si="2"/>
        <v>4</v>
      </c>
      <c r="BH6" s="135">
        <f t="shared" si="2"/>
        <v>5</v>
      </c>
      <c r="BI6" s="135">
        <f t="shared" si="2"/>
        <v>6</v>
      </c>
      <c r="BJ6" s="135">
        <f t="shared" si="2"/>
        <v>7</v>
      </c>
      <c r="BK6" s="135">
        <f t="shared" si="2"/>
        <v>8</v>
      </c>
      <c r="BL6" s="135">
        <f t="shared" si="2"/>
        <v>9</v>
      </c>
      <c r="BM6" s="135">
        <f t="shared" si="2"/>
        <v>10</v>
      </c>
      <c r="BN6" s="135">
        <f t="shared" si="2"/>
        <v>11</v>
      </c>
      <c r="BO6" s="135">
        <f t="shared" si="2"/>
        <v>12</v>
      </c>
      <c r="BP6" s="135">
        <f t="shared" si="2"/>
        <v>13</v>
      </c>
      <c r="BQ6" s="135">
        <f t="shared" si="2"/>
        <v>14</v>
      </c>
      <c r="BR6" s="135">
        <f t="shared" si="2"/>
        <v>15</v>
      </c>
      <c r="BS6" s="135">
        <f t="shared" si="2"/>
        <v>16</v>
      </c>
      <c r="BT6" s="135">
        <f t="shared" ref="BT6:CH6" si="3">EJ6</f>
        <v>17</v>
      </c>
      <c r="BU6" s="135">
        <f t="shared" si="3"/>
        <v>18</v>
      </c>
      <c r="BV6" s="135">
        <f t="shared" si="3"/>
        <v>19</v>
      </c>
      <c r="BW6" s="135">
        <f t="shared" si="3"/>
        <v>20</v>
      </c>
      <c r="BX6" s="135">
        <f t="shared" si="3"/>
        <v>21</v>
      </c>
      <c r="BY6" s="135">
        <f t="shared" si="3"/>
        <v>22</v>
      </c>
      <c r="BZ6" s="135">
        <f t="shared" si="3"/>
        <v>23</v>
      </c>
      <c r="CA6" s="135">
        <f t="shared" si="3"/>
        <v>24</v>
      </c>
      <c r="CB6" s="135">
        <f t="shared" si="3"/>
        <v>25</v>
      </c>
      <c r="CC6" s="135">
        <f t="shared" si="3"/>
        <v>26</v>
      </c>
      <c r="CD6" s="135">
        <f t="shared" si="3"/>
        <v>27</v>
      </c>
      <c r="CE6" s="135">
        <f t="shared" si="3"/>
        <v>28</v>
      </c>
      <c r="CF6" s="135">
        <f t="shared" si="3"/>
        <v>29</v>
      </c>
      <c r="CG6" s="135">
        <f t="shared" si="3"/>
        <v>30</v>
      </c>
      <c r="CH6" s="136">
        <f t="shared" si="3"/>
        <v>31</v>
      </c>
      <c r="CI6" s="137"/>
      <c r="CJ6" s="138"/>
      <c r="CK6" s="139">
        <f t="shared" ref="CK6:CZ7" si="4">DT6</f>
        <v>1</v>
      </c>
      <c r="CL6" s="140">
        <f t="shared" si="4"/>
        <v>2</v>
      </c>
      <c r="CM6" s="140">
        <f t="shared" si="4"/>
        <v>3</v>
      </c>
      <c r="CN6" s="140">
        <f t="shared" si="4"/>
        <v>4</v>
      </c>
      <c r="CO6" s="140">
        <f t="shared" si="4"/>
        <v>5</v>
      </c>
      <c r="CP6" s="140">
        <f t="shared" si="4"/>
        <v>6</v>
      </c>
      <c r="CQ6" s="140">
        <f t="shared" si="4"/>
        <v>7</v>
      </c>
      <c r="CR6" s="140">
        <f t="shared" si="4"/>
        <v>8</v>
      </c>
      <c r="CS6" s="140">
        <f t="shared" si="4"/>
        <v>9</v>
      </c>
      <c r="CT6" s="140">
        <f t="shared" si="4"/>
        <v>10</v>
      </c>
      <c r="CU6" s="140">
        <f t="shared" si="4"/>
        <v>11</v>
      </c>
      <c r="CV6" s="140">
        <f t="shared" si="4"/>
        <v>12</v>
      </c>
      <c r="CW6" s="140">
        <f t="shared" si="4"/>
        <v>13</v>
      </c>
      <c r="CX6" s="140">
        <f t="shared" si="4"/>
        <v>14</v>
      </c>
      <c r="CY6" s="140">
        <f t="shared" si="4"/>
        <v>15</v>
      </c>
      <c r="CZ6" s="140">
        <f t="shared" si="4"/>
        <v>16</v>
      </c>
      <c r="DA6" s="140">
        <f t="shared" ref="DA6:DO6" si="5">EJ6</f>
        <v>17</v>
      </c>
      <c r="DB6" s="140">
        <f t="shared" si="5"/>
        <v>18</v>
      </c>
      <c r="DC6" s="140">
        <f t="shared" si="5"/>
        <v>19</v>
      </c>
      <c r="DD6" s="140">
        <f t="shared" si="5"/>
        <v>20</v>
      </c>
      <c r="DE6" s="140">
        <f t="shared" si="5"/>
        <v>21</v>
      </c>
      <c r="DF6" s="140">
        <f t="shared" si="5"/>
        <v>22</v>
      </c>
      <c r="DG6" s="140">
        <f t="shared" si="5"/>
        <v>23</v>
      </c>
      <c r="DH6" s="140">
        <f t="shared" si="5"/>
        <v>24</v>
      </c>
      <c r="DI6" s="140">
        <f t="shared" si="5"/>
        <v>25</v>
      </c>
      <c r="DJ6" s="140">
        <f t="shared" si="5"/>
        <v>26</v>
      </c>
      <c r="DK6" s="140">
        <f t="shared" si="5"/>
        <v>27</v>
      </c>
      <c r="DL6" s="140">
        <f t="shared" si="5"/>
        <v>28</v>
      </c>
      <c r="DM6" s="140">
        <f t="shared" si="5"/>
        <v>29</v>
      </c>
      <c r="DN6" s="140">
        <f t="shared" si="5"/>
        <v>30</v>
      </c>
      <c r="DO6" s="446">
        <f t="shared" si="5"/>
        <v>31</v>
      </c>
      <c r="DP6" s="452"/>
      <c r="DQ6" s="453"/>
      <c r="DR6" s="821" t="s">
        <v>29</v>
      </c>
      <c r="DS6" s="276"/>
      <c r="DT6" s="610">
        <f>IF(DT8&lt;&gt;"",DT5,"")</f>
        <v>1</v>
      </c>
      <c r="DU6" s="611">
        <f t="shared" ref="DU6:EX6" si="6">IF(DU8&lt;&gt;"",DU5,"")</f>
        <v>2</v>
      </c>
      <c r="DV6" s="611">
        <f t="shared" si="6"/>
        <v>3</v>
      </c>
      <c r="DW6" s="611">
        <f t="shared" si="6"/>
        <v>4</v>
      </c>
      <c r="DX6" s="611">
        <f t="shared" si="6"/>
        <v>5</v>
      </c>
      <c r="DY6" s="611">
        <f t="shared" si="6"/>
        <v>6</v>
      </c>
      <c r="DZ6" s="611">
        <f t="shared" si="6"/>
        <v>7</v>
      </c>
      <c r="EA6" s="611">
        <f t="shared" si="6"/>
        <v>8</v>
      </c>
      <c r="EB6" s="611">
        <f t="shared" si="6"/>
        <v>9</v>
      </c>
      <c r="EC6" s="611">
        <f t="shared" si="6"/>
        <v>10</v>
      </c>
      <c r="ED6" s="611">
        <f t="shared" si="6"/>
        <v>11</v>
      </c>
      <c r="EE6" s="611">
        <f t="shared" si="6"/>
        <v>12</v>
      </c>
      <c r="EF6" s="611">
        <f t="shared" si="6"/>
        <v>13</v>
      </c>
      <c r="EG6" s="611">
        <f t="shared" si="6"/>
        <v>14</v>
      </c>
      <c r="EH6" s="611">
        <f t="shared" si="6"/>
        <v>15</v>
      </c>
      <c r="EI6" s="611">
        <f t="shared" si="6"/>
        <v>16</v>
      </c>
      <c r="EJ6" s="611">
        <f t="shared" si="6"/>
        <v>17</v>
      </c>
      <c r="EK6" s="611">
        <f t="shared" si="6"/>
        <v>18</v>
      </c>
      <c r="EL6" s="611">
        <f t="shared" si="6"/>
        <v>19</v>
      </c>
      <c r="EM6" s="611">
        <f t="shared" si="6"/>
        <v>20</v>
      </c>
      <c r="EN6" s="611">
        <f t="shared" si="6"/>
        <v>21</v>
      </c>
      <c r="EO6" s="611">
        <f t="shared" si="6"/>
        <v>22</v>
      </c>
      <c r="EP6" s="611">
        <f t="shared" si="6"/>
        <v>23</v>
      </c>
      <c r="EQ6" s="611">
        <f t="shared" si="6"/>
        <v>24</v>
      </c>
      <c r="ER6" s="611">
        <f t="shared" si="6"/>
        <v>25</v>
      </c>
      <c r="ES6" s="611">
        <f t="shared" si="6"/>
        <v>26</v>
      </c>
      <c r="ET6" s="611">
        <f t="shared" si="6"/>
        <v>27</v>
      </c>
      <c r="EU6" s="611">
        <f t="shared" si="6"/>
        <v>28</v>
      </c>
      <c r="EV6" s="611">
        <f t="shared" si="6"/>
        <v>29</v>
      </c>
      <c r="EW6" s="611">
        <f t="shared" si="6"/>
        <v>30</v>
      </c>
      <c r="EX6" s="612">
        <f t="shared" si="6"/>
        <v>31</v>
      </c>
      <c r="EY6" s="854" t="s">
        <v>63</v>
      </c>
      <c r="EZ6" s="860" t="s">
        <v>64</v>
      </c>
      <c r="FA6" s="863" t="s">
        <v>65</v>
      </c>
      <c r="FB6" s="748" t="s">
        <v>30</v>
      </c>
      <c r="FK6" s="744" t="s">
        <v>63</v>
      </c>
      <c r="FL6" s="747" t="s">
        <v>64</v>
      </c>
      <c r="FM6" s="857" t="s">
        <v>65</v>
      </c>
    </row>
    <row r="7" spans="2:173" s="6" customFormat="1" ht="51.75" hidden="1" customHeight="1" thickBot="1" x14ac:dyDescent="0.3">
      <c r="C7" s="772"/>
      <c r="D7" s="42"/>
      <c r="E7" s="11"/>
      <c r="F7" s="11"/>
      <c r="G7" s="11"/>
      <c r="H7" s="11"/>
      <c r="I7" s="165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66"/>
      <c r="W7" s="108"/>
      <c r="X7" s="112">
        <f t="shared" si="0"/>
        <v>43832</v>
      </c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4"/>
      <c r="BC7" s="117"/>
      <c r="BD7" s="112">
        <f t="shared" si="2"/>
        <v>43831</v>
      </c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4"/>
      <c r="CI7" s="117"/>
      <c r="CJ7" s="118"/>
      <c r="CK7" s="122">
        <f t="shared" si="4"/>
        <v>43831</v>
      </c>
      <c r="CL7" s="120">
        <f>CK7+1</f>
        <v>43832</v>
      </c>
      <c r="CM7" s="120">
        <f t="shared" ref="CM7:DO7" si="7">CL7+1</f>
        <v>43833</v>
      </c>
      <c r="CN7" s="120">
        <f t="shared" si="7"/>
        <v>43834</v>
      </c>
      <c r="CO7" s="120">
        <f t="shared" si="7"/>
        <v>43835</v>
      </c>
      <c r="CP7" s="120">
        <f t="shared" si="7"/>
        <v>43836</v>
      </c>
      <c r="CQ7" s="120">
        <f t="shared" si="7"/>
        <v>43837</v>
      </c>
      <c r="CR7" s="120">
        <f t="shared" si="7"/>
        <v>43838</v>
      </c>
      <c r="CS7" s="120">
        <f t="shared" si="7"/>
        <v>43839</v>
      </c>
      <c r="CT7" s="120">
        <f t="shared" si="7"/>
        <v>43840</v>
      </c>
      <c r="CU7" s="120">
        <f t="shared" si="7"/>
        <v>43841</v>
      </c>
      <c r="CV7" s="120">
        <f t="shared" si="7"/>
        <v>43842</v>
      </c>
      <c r="CW7" s="120">
        <f t="shared" si="7"/>
        <v>43843</v>
      </c>
      <c r="CX7" s="120">
        <f t="shared" si="7"/>
        <v>43844</v>
      </c>
      <c r="CY7" s="120">
        <f t="shared" si="7"/>
        <v>43845</v>
      </c>
      <c r="CZ7" s="120">
        <f t="shared" si="7"/>
        <v>43846</v>
      </c>
      <c r="DA7" s="120">
        <f t="shared" si="7"/>
        <v>43847</v>
      </c>
      <c r="DB7" s="120">
        <f t="shared" si="7"/>
        <v>43848</v>
      </c>
      <c r="DC7" s="120">
        <f t="shared" si="7"/>
        <v>43849</v>
      </c>
      <c r="DD7" s="120">
        <f t="shared" si="7"/>
        <v>43850</v>
      </c>
      <c r="DE7" s="120">
        <f t="shared" si="7"/>
        <v>43851</v>
      </c>
      <c r="DF7" s="120">
        <f t="shared" si="7"/>
        <v>43852</v>
      </c>
      <c r="DG7" s="120">
        <f t="shared" si="7"/>
        <v>43853</v>
      </c>
      <c r="DH7" s="120">
        <f t="shared" si="7"/>
        <v>43854</v>
      </c>
      <c r="DI7" s="120">
        <f t="shared" si="7"/>
        <v>43855</v>
      </c>
      <c r="DJ7" s="120">
        <f t="shared" si="7"/>
        <v>43856</v>
      </c>
      <c r="DK7" s="120">
        <f t="shared" si="7"/>
        <v>43857</v>
      </c>
      <c r="DL7" s="120">
        <f t="shared" si="7"/>
        <v>43858</v>
      </c>
      <c r="DM7" s="120">
        <f t="shared" si="7"/>
        <v>43859</v>
      </c>
      <c r="DN7" s="120">
        <f t="shared" si="7"/>
        <v>43860</v>
      </c>
      <c r="DO7" s="447">
        <f t="shared" si="7"/>
        <v>43861</v>
      </c>
      <c r="DP7" s="454"/>
      <c r="DQ7" s="455"/>
      <c r="DR7" s="822"/>
      <c r="DS7" s="277"/>
      <c r="DT7" s="218">
        <f>FH27</f>
        <v>43831</v>
      </c>
      <c r="DU7" s="219">
        <f>DT7+1</f>
        <v>43832</v>
      </c>
      <c r="DV7" s="219">
        <f t="shared" ref="DV7:EX7" si="8">DU7+1</f>
        <v>43833</v>
      </c>
      <c r="DW7" s="219">
        <f t="shared" si="8"/>
        <v>43834</v>
      </c>
      <c r="DX7" s="219">
        <f t="shared" si="8"/>
        <v>43835</v>
      </c>
      <c r="DY7" s="219">
        <f t="shared" si="8"/>
        <v>43836</v>
      </c>
      <c r="DZ7" s="219">
        <f t="shared" si="8"/>
        <v>43837</v>
      </c>
      <c r="EA7" s="219">
        <f t="shared" si="8"/>
        <v>43838</v>
      </c>
      <c r="EB7" s="219">
        <f t="shared" si="8"/>
        <v>43839</v>
      </c>
      <c r="EC7" s="219">
        <f t="shared" si="8"/>
        <v>43840</v>
      </c>
      <c r="ED7" s="219">
        <f t="shared" si="8"/>
        <v>43841</v>
      </c>
      <c r="EE7" s="219">
        <f t="shared" si="8"/>
        <v>43842</v>
      </c>
      <c r="EF7" s="219">
        <f t="shared" si="8"/>
        <v>43843</v>
      </c>
      <c r="EG7" s="219">
        <f t="shared" si="8"/>
        <v>43844</v>
      </c>
      <c r="EH7" s="219">
        <f t="shared" si="8"/>
        <v>43845</v>
      </c>
      <c r="EI7" s="219">
        <f t="shared" si="8"/>
        <v>43846</v>
      </c>
      <c r="EJ7" s="219">
        <f t="shared" si="8"/>
        <v>43847</v>
      </c>
      <c r="EK7" s="219">
        <f t="shared" si="8"/>
        <v>43848</v>
      </c>
      <c r="EL7" s="219">
        <f t="shared" si="8"/>
        <v>43849</v>
      </c>
      <c r="EM7" s="219">
        <f t="shared" si="8"/>
        <v>43850</v>
      </c>
      <c r="EN7" s="219">
        <f t="shared" si="8"/>
        <v>43851</v>
      </c>
      <c r="EO7" s="219">
        <f t="shared" si="8"/>
        <v>43852</v>
      </c>
      <c r="EP7" s="219">
        <f t="shared" si="8"/>
        <v>43853</v>
      </c>
      <c r="EQ7" s="219">
        <f t="shared" si="8"/>
        <v>43854</v>
      </c>
      <c r="ER7" s="219">
        <f t="shared" si="8"/>
        <v>43855</v>
      </c>
      <c r="ES7" s="219">
        <f t="shared" si="8"/>
        <v>43856</v>
      </c>
      <c r="ET7" s="219">
        <f t="shared" si="8"/>
        <v>43857</v>
      </c>
      <c r="EU7" s="219">
        <f t="shared" si="8"/>
        <v>43858</v>
      </c>
      <c r="EV7" s="219">
        <f t="shared" si="8"/>
        <v>43859</v>
      </c>
      <c r="EW7" s="219">
        <f t="shared" si="8"/>
        <v>43860</v>
      </c>
      <c r="EX7" s="220">
        <f t="shared" si="8"/>
        <v>43861</v>
      </c>
      <c r="EY7" s="855"/>
      <c r="EZ7" s="861"/>
      <c r="FA7" s="864"/>
      <c r="FB7" s="749"/>
      <c r="FI7" s="7"/>
      <c r="FK7" s="745"/>
      <c r="FL7" s="745"/>
      <c r="FM7" s="858"/>
    </row>
    <row r="8" spans="2:173" ht="45" customHeight="1" x14ac:dyDescent="0.25">
      <c r="C8" s="772"/>
      <c r="D8" s="785" t="s">
        <v>49</v>
      </c>
      <c r="E8" s="782" t="s">
        <v>34</v>
      </c>
      <c r="F8" s="850"/>
      <c r="G8" s="850"/>
      <c r="H8" s="851"/>
      <c r="I8" s="776" t="s">
        <v>22</v>
      </c>
      <c r="J8" s="777"/>
      <c r="K8" s="778" t="s">
        <v>23</v>
      </c>
      <c r="L8" s="779"/>
      <c r="M8" s="778" t="s">
        <v>24</v>
      </c>
      <c r="N8" s="779"/>
      <c r="O8" s="778" t="s">
        <v>25</v>
      </c>
      <c r="P8" s="779"/>
      <c r="Q8" s="778" t="s">
        <v>26</v>
      </c>
      <c r="R8" s="779"/>
      <c r="S8" s="778" t="s">
        <v>27</v>
      </c>
      <c r="T8" s="779"/>
      <c r="U8" s="778" t="s">
        <v>28</v>
      </c>
      <c r="V8" s="831"/>
      <c r="W8" s="182"/>
      <c r="X8" s="183">
        <f>CK8</f>
        <v>43831</v>
      </c>
      <c r="Y8" s="183">
        <f t="shared" ref="Y8:BA8" si="9">CL8</f>
        <v>43832</v>
      </c>
      <c r="Z8" s="183">
        <f t="shared" si="9"/>
        <v>43833</v>
      </c>
      <c r="AA8" s="183">
        <f t="shared" si="9"/>
        <v>43834</v>
      </c>
      <c r="AB8" s="183">
        <f t="shared" si="9"/>
        <v>43835</v>
      </c>
      <c r="AC8" s="183">
        <f t="shared" si="9"/>
        <v>43836</v>
      </c>
      <c r="AD8" s="183">
        <f t="shared" si="9"/>
        <v>43837</v>
      </c>
      <c r="AE8" s="183">
        <f t="shared" si="9"/>
        <v>43838</v>
      </c>
      <c r="AF8" s="183">
        <f t="shared" si="9"/>
        <v>43839</v>
      </c>
      <c r="AG8" s="183">
        <f t="shared" si="9"/>
        <v>43840</v>
      </c>
      <c r="AH8" s="183">
        <f t="shared" si="9"/>
        <v>43841</v>
      </c>
      <c r="AI8" s="183">
        <f t="shared" si="9"/>
        <v>43842</v>
      </c>
      <c r="AJ8" s="183">
        <f t="shared" si="9"/>
        <v>43843</v>
      </c>
      <c r="AK8" s="183">
        <f t="shared" si="9"/>
        <v>43844</v>
      </c>
      <c r="AL8" s="183">
        <f t="shared" si="9"/>
        <v>43845</v>
      </c>
      <c r="AM8" s="183">
        <f t="shared" si="9"/>
        <v>43846</v>
      </c>
      <c r="AN8" s="183">
        <f t="shared" si="9"/>
        <v>43847</v>
      </c>
      <c r="AO8" s="183">
        <f t="shared" si="9"/>
        <v>43848</v>
      </c>
      <c r="AP8" s="183">
        <f t="shared" si="9"/>
        <v>43849</v>
      </c>
      <c r="AQ8" s="183">
        <f t="shared" si="9"/>
        <v>43850</v>
      </c>
      <c r="AR8" s="183">
        <f t="shared" si="9"/>
        <v>43851</v>
      </c>
      <c r="AS8" s="183">
        <f t="shared" si="9"/>
        <v>43852</v>
      </c>
      <c r="AT8" s="183">
        <f t="shared" si="9"/>
        <v>43853</v>
      </c>
      <c r="AU8" s="183">
        <f t="shared" si="9"/>
        <v>43854</v>
      </c>
      <c r="AV8" s="183">
        <f t="shared" si="9"/>
        <v>43855</v>
      </c>
      <c r="AW8" s="183">
        <f t="shared" si="9"/>
        <v>43856</v>
      </c>
      <c r="AX8" s="183">
        <f t="shared" si="9"/>
        <v>43857</v>
      </c>
      <c r="AY8" s="183">
        <f t="shared" si="9"/>
        <v>43858</v>
      </c>
      <c r="AZ8" s="183">
        <f t="shared" si="9"/>
        <v>43859</v>
      </c>
      <c r="BA8" s="183">
        <f t="shared" si="9"/>
        <v>43860</v>
      </c>
      <c r="BB8" s="183">
        <f>DO8</f>
        <v>43861</v>
      </c>
      <c r="BC8" s="186"/>
      <c r="BD8" s="183">
        <f>DT8</f>
        <v>43831</v>
      </c>
      <c r="BE8" s="184">
        <f t="shared" ref="BE8:CH8" si="10">DU8</f>
        <v>43832</v>
      </c>
      <c r="BF8" s="184">
        <f t="shared" si="10"/>
        <v>43833</v>
      </c>
      <c r="BG8" s="184">
        <f t="shared" si="10"/>
        <v>43834</v>
      </c>
      <c r="BH8" s="184">
        <f t="shared" si="10"/>
        <v>43835</v>
      </c>
      <c r="BI8" s="184">
        <f t="shared" si="10"/>
        <v>43836</v>
      </c>
      <c r="BJ8" s="184">
        <f t="shared" si="10"/>
        <v>43837</v>
      </c>
      <c r="BK8" s="184">
        <f t="shared" si="10"/>
        <v>43838</v>
      </c>
      <c r="BL8" s="184">
        <f t="shared" si="10"/>
        <v>43839</v>
      </c>
      <c r="BM8" s="184">
        <f t="shared" si="10"/>
        <v>43840</v>
      </c>
      <c r="BN8" s="184">
        <f t="shared" si="10"/>
        <v>43841</v>
      </c>
      <c r="BO8" s="184">
        <f t="shared" si="10"/>
        <v>43842</v>
      </c>
      <c r="BP8" s="184">
        <f t="shared" si="10"/>
        <v>43843</v>
      </c>
      <c r="BQ8" s="184">
        <f t="shared" si="10"/>
        <v>43844</v>
      </c>
      <c r="BR8" s="184">
        <f t="shared" si="10"/>
        <v>43845</v>
      </c>
      <c r="BS8" s="184">
        <f t="shared" si="10"/>
        <v>43846</v>
      </c>
      <c r="BT8" s="184">
        <f t="shared" si="10"/>
        <v>43847</v>
      </c>
      <c r="BU8" s="184">
        <f t="shared" si="10"/>
        <v>43848</v>
      </c>
      <c r="BV8" s="184">
        <f t="shared" si="10"/>
        <v>43849</v>
      </c>
      <c r="BW8" s="184">
        <f t="shared" si="10"/>
        <v>43850</v>
      </c>
      <c r="BX8" s="184">
        <f t="shared" si="10"/>
        <v>43851</v>
      </c>
      <c r="BY8" s="184">
        <f t="shared" si="10"/>
        <v>43852</v>
      </c>
      <c r="BZ8" s="184">
        <f t="shared" si="10"/>
        <v>43853</v>
      </c>
      <c r="CA8" s="184">
        <f t="shared" si="10"/>
        <v>43854</v>
      </c>
      <c r="CB8" s="184">
        <f t="shared" si="10"/>
        <v>43855</v>
      </c>
      <c r="CC8" s="184">
        <f t="shared" si="10"/>
        <v>43856</v>
      </c>
      <c r="CD8" s="184">
        <f t="shared" si="10"/>
        <v>43857</v>
      </c>
      <c r="CE8" s="184">
        <f t="shared" si="10"/>
        <v>43858</v>
      </c>
      <c r="CF8" s="184">
        <f t="shared" si="10"/>
        <v>43859</v>
      </c>
      <c r="CG8" s="184">
        <f t="shared" si="10"/>
        <v>43860</v>
      </c>
      <c r="CH8" s="185">
        <f t="shared" si="10"/>
        <v>43861</v>
      </c>
      <c r="CI8" s="186"/>
      <c r="CJ8" s="187"/>
      <c r="CK8" s="188">
        <f>DT8</f>
        <v>43831</v>
      </c>
      <c r="CL8" s="189">
        <f t="shared" ref="CL8:DO8" si="11">IF((TEXT(CL7,"AAAA"))=AY,CL7,"")</f>
        <v>43832</v>
      </c>
      <c r="CM8" s="189">
        <f t="shared" si="11"/>
        <v>43833</v>
      </c>
      <c r="CN8" s="189">
        <f t="shared" si="11"/>
        <v>43834</v>
      </c>
      <c r="CO8" s="189">
        <f t="shared" si="11"/>
        <v>43835</v>
      </c>
      <c r="CP8" s="189">
        <f t="shared" si="11"/>
        <v>43836</v>
      </c>
      <c r="CQ8" s="189">
        <f t="shared" si="11"/>
        <v>43837</v>
      </c>
      <c r="CR8" s="189">
        <f t="shared" si="11"/>
        <v>43838</v>
      </c>
      <c r="CS8" s="189">
        <f t="shared" si="11"/>
        <v>43839</v>
      </c>
      <c r="CT8" s="189">
        <f t="shared" si="11"/>
        <v>43840</v>
      </c>
      <c r="CU8" s="189">
        <f t="shared" si="11"/>
        <v>43841</v>
      </c>
      <c r="CV8" s="189">
        <f t="shared" si="11"/>
        <v>43842</v>
      </c>
      <c r="CW8" s="189">
        <f t="shared" si="11"/>
        <v>43843</v>
      </c>
      <c r="CX8" s="189">
        <f t="shared" si="11"/>
        <v>43844</v>
      </c>
      <c r="CY8" s="189">
        <f t="shared" si="11"/>
        <v>43845</v>
      </c>
      <c r="CZ8" s="189">
        <f t="shared" si="11"/>
        <v>43846</v>
      </c>
      <c r="DA8" s="189">
        <f t="shared" si="11"/>
        <v>43847</v>
      </c>
      <c r="DB8" s="189">
        <f t="shared" si="11"/>
        <v>43848</v>
      </c>
      <c r="DC8" s="189">
        <f t="shared" si="11"/>
        <v>43849</v>
      </c>
      <c r="DD8" s="189">
        <f t="shared" si="11"/>
        <v>43850</v>
      </c>
      <c r="DE8" s="189">
        <f t="shared" si="11"/>
        <v>43851</v>
      </c>
      <c r="DF8" s="189">
        <f t="shared" si="11"/>
        <v>43852</v>
      </c>
      <c r="DG8" s="189">
        <f t="shared" si="11"/>
        <v>43853</v>
      </c>
      <c r="DH8" s="189">
        <f t="shared" si="11"/>
        <v>43854</v>
      </c>
      <c r="DI8" s="189">
        <f t="shared" si="11"/>
        <v>43855</v>
      </c>
      <c r="DJ8" s="189">
        <f t="shared" si="11"/>
        <v>43856</v>
      </c>
      <c r="DK8" s="189">
        <f t="shared" si="11"/>
        <v>43857</v>
      </c>
      <c r="DL8" s="189">
        <f t="shared" si="11"/>
        <v>43858</v>
      </c>
      <c r="DM8" s="189">
        <f t="shared" si="11"/>
        <v>43859</v>
      </c>
      <c r="DN8" s="189">
        <f t="shared" si="11"/>
        <v>43860</v>
      </c>
      <c r="DO8" s="448">
        <f t="shared" si="11"/>
        <v>43861</v>
      </c>
      <c r="DP8" s="456"/>
      <c r="DQ8" s="457"/>
      <c r="DR8" s="822"/>
      <c r="DS8" s="278" t="s">
        <v>69</v>
      </c>
      <c r="DT8" s="525">
        <f t="shared" ref="DT8:EX8" si="12">IF((TEXT(DT7,"AAAA"))=AY,DT7,"")</f>
        <v>43831</v>
      </c>
      <c r="DU8" s="526">
        <f t="shared" si="12"/>
        <v>43832</v>
      </c>
      <c r="DV8" s="526">
        <f t="shared" si="12"/>
        <v>43833</v>
      </c>
      <c r="DW8" s="526">
        <f t="shared" si="12"/>
        <v>43834</v>
      </c>
      <c r="DX8" s="526">
        <f t="shared" si="12"/>
        <v>43835</v>
      </c>
      <c r="DY8" s="526">
        <f t="shared" si="12"/>
        <v>43836</v>
      </c>
      <c r="DZ8" s="526">
        <f t="shared" si="12"/>
        <v>43837</v>
      </c>
      <c r="EA8" s="526">
        <f t="shared" si="12"/>
        <v>43838</v>
      </c>
      <c r="EB8" s="526">
        <f t="shared" si="12"/>
        <v>43839</v>
      </c>
      <c r="EC8" s="526">
        <f t="shared" si="12"/>
        <v>43840</v>
      </c>
      <c r="ED8" s="526">
        <f t="shared" si="12"/>
        <v>43841</v>
      </c>
      <c r="EE8" s="526">
        <f t="shared" si="12"/>
        <v>43842</v>
      </c>
      <c r="EF8" s="526">
        <f t="shared" si="12"/>
        <v>43843</v>
      </c>
      <c r="EG8" s="526">
        <f t="shared" si="12"/>
        <v>43844</v>
      </c>
      <c r="EH8" s="526">
        <f t="shared" si="12"/>
        <v>43845</v>
      </c>
      <c r="EI8" s="526">
        <f t="shared" si="12"/>
        <v>43846</v>
      </c>
      <c r="EJ8" s="526">
        <f t="shared" si="12"/>
        <v>43847</v>
      </c>
      <c r="EK8" s="526">
        <f t="shared" si="12"/>
        <v>43848</v>
      </c>
      <c r="EL8" s="526">
        <f t="shared" si="12"/>
        <v>43849</v>
      </c>
      <c r="EM8" s="526">
        <f t="shared" si="12"/>
        <v>43850</v>
      </c>
      <c r="EN8" s="526">
        <f t="shared" si="12"/>
        <v>43851</v>
      </c>
      <c r="EO8" s="526">
        <f t="shared" si="12"/>
        <v>43852</v>
      </c>
      <c r="EP8" s="526">
        <f t="shared" si="12"/>
        <v>43853</v>
      </c>
      <c r="EQ8" s="526">
        <f t="shared" si="12"/>
        <v>43854</v>
      </c>
      <c r="ER8" s="526">
        <f t="shared" si="12"/>
        <v>43855</v>
      </c>
      <c r="ES8" s="526">
        <f t="shared" si="12"/>
        <v>43856</v>
      </c>
      <c r="ET8" s="526">
        <f t="shared" si="12"/>
        <v>43857</v>
      </c>
      <c r="EU8" s="526">
        <f t="shared" si="12"/>
        <v>43858</v>
      </c>
      <c r="EV8" s="526">
        <f t="shared" si="12"/>
        <v>43859</v>
      </c>
      <c r="EW8" s="526">
        <f t="shared" si="12"/>
        <v>43860</v>
      </c>
      <c r="EX8" s="527">
        <f t="shared" si="12"/>
        <v>43861</v>
      </c>
      <c r="EY8" s="855"/>
      <c r="EZ8" s="861"/>
      <c r="FA8" s="864"/>
      <c r="FB8" s="749"/>
      <c r="FK8" s="745"/>
      <c r="FL8" s="745"/>
      <c r="FM8" s="858"/>
    </row>
    <row r="9" spans="2:173" ht="32.25" hidden="1" customHeight="1" x14ac:dyDescent="0.25">
      <c r="C9" s="772"/>
      <c r="D9" s="786"/>
      <c r="E9" s="105"/>
      <c r="F9" s="106"/>
      <c r="G9" s="106"/>
      <c r="H9" s="170"/>
      <c r="I9" s="780" t="s">
        <v>15</v>
      </c>
      <c r="J9" s="781"/>
      <c r="K9" s="766" t="s">
        <v>16</v>
      </c>
      <c r="L9" s="767"/>
      <c r="M9" s="766" t="s">
        <v>17</v>
      </c>
      <c r="N9" s="767"/>
      <c r="O9" s="766" t="s">
        <v>18</v>
      </c>
      <c r="P9" s="767"/>
      <c r="Q9" s="766" t="s">
        <v>19</v>
      </c>
      <c r="R9" s="767"/>
      <c r="S9" s="766" t="s">
        <v>20</v>
      </c>
      <c r="T9" s="767"/>
      <c r="U9" s="766" t="s">
        <v>21</v>
      </c>
      <c r="V9" s="832"/>
      <c r="W9" s="176"/>
      <c r="X9" s="179" t="str">
        <f>TEXT(X8,"GGG")</f>
        <v>Çar</v>
      </c>
      <c r="Y9" s="180" t="str">
        <f t="shared" ref="Y9:BB9" si="13">TEXT(Y8,"GGG")</f>
        <v>Per</v>
      </c>
      <c r="Z9" s="180" t="str">
        <f t="shared" si="13"/>
        <v>Cum</v>
      </c>
      <c r="AA9" s="180" t="str">
        <f t="shared" si="13"/>
        <v>Cmt</v>
      </c>
      <c r="AB9" s="180" t="str">
        <f t="shared" si="13"/>
        <v>Paz</v>
      </c>
      <c r="AC9" s="180" t="str">
        <f t="shared" si="13"/>
        <v>Pzt</v>
      </c>
      <c r="AD9" s="180" t="str">
        <f t="shared" si="13"/>
        <v>Sal</v>
      </c>
      <c r="AE9" s="180" t="str">
        <f t="shared" si="13"/>
        <v>Çar</v>
      </c>
      <c r="AF9" s="180" t="str">
        <f t="shared" si="13"/>
        <v>Per</v>
      </c>
      <c r="AG9" s="180" t="str">
        <f t="shared" si="13"/>
        <v>Cum</v>
      </c>
      <c r="AH9" s="180" t="str">
        <f t="shared" si="13"/>
        <v>Cmt</v>
      </c>
      <c r="AI9" s="180" t="str">
        <f t="shared" si="13"/>
        <v>Paz</v>
      </c>
      <c r="AJ9" s="180" t="str">
        <f t="shared" si="13"/>
        <v>Pzt</v>
      </c>
      <c r="AK9" s="180" t="str">
        <f t="shared" si="13"/>
        <v>Sal</v>
      </c>
      <c r="AL9" s="180" t="str">
        <f t="shared" si="13"/>
        <v>Çar</v>
      </c>
      <c r="AM9" s="180" t="str">
        <f t="shared" si="13"/>
        <v>Per</v>
      </c>
      <c r="AN9" s="180" t="str">
        <f t="shared" si="13"/>
        <v>Cum</v>
      </c>
      <c r="AO9" s="180" t="str">
        <f t="shared" si="13"/>
        <v>Cmt</v>
      </c>
      <c r="AP9" s="180" t="str">
        <f t="shared" si="13"/>
        <v>Paz</v>
      </c>
      <c r="AQ9" s="180" t="str">
        <f t="shared" si="13"/>
        <v>Pzt</v>
      </c>
      <c r="AR9" s="180" t="str">
        <f t="shared" si="13"/>
        <v>Sal</v>
      </c>
      <c r="AS9" s="180" t="str">
        <f t="shared" si="13"/>
        <v>Çar</v>
      </c>
      <c r="AT9" s="180" t="str">
        <f t="shared" si="13"/>
        <v>Per</v>
      </c>
      <c r="AU9" s="180" t="str">
        <f t="shared" si="13"/>
        <v>Cum</v>
      </c>
      <c r="AV9" s="180" t="str">
        <f t="shared" si="13"/>
        <v>Cmt</v>
      </c>
      <c r="AW9" s="180" t="str">
        <f t="shared" si="13"/>
        <v>Paz</v>
      </c>
      <c r="AX9" s="180" t="str">
        <f t="shared" si="13"/>
        <v>Pzt</v>
      </c>
      <c r="AY9" s="180" t="str">
        <f t="shared" si="13"/>
        <v>Sal</v>
      </c>
      <c r="AZ9" s="180" t="str">
        <f t="shared" si="13"/>
        <v>Çar</v>
      </c>
      <c r="BA9" s="180" t="str">
        <f t="shared" si="13"/>
        <v>Per</v>
      </c>
      <c r="BB9" s="181" t="str">
        <f t="shared" si="13"/>
        <v>Cum</v>
      </c>
      <c r="BC9" s="177"/>
      <c r="BD9" s="179" t="str">
        <f>TEXT(BD8,"GGG")</f>
        <v>Çar</v>
      </c>
      <c r="BE9" s="180" t="str">
        <f t="shared" ref="BE9:CH9" si="14">TEXT(BE8,"GGG")</f>
        <v>Per</v>
      </c>
      <c r="BF9" s="180" t="str">
        <f t="shared" si="14"/>
        <v>Cum</v>
      </c>
      <c r="BG9" s="180" t="str">
        <f t="shared" si="14"/>
        <v>Cmt</v>
      </c>
      <c r="BH9" s="180" t="str">
        <f t="shared" si="14"/>
        <v>Paz</v>
      </c>
      <c r="BI9" s="180" t="str">
        <f t="shared" si="14"/>
        <v>Pzt</v>
      </c>
      <c r="BJ9" s="180" t="str">
        <f t="shared" si="14"/>
        <v>Sal</v>
      </c>
      <c r="BK9" s="180" t="str">
        <f t="shared" si="14"/>
        <v>Çar</v>
      </c>
      <c r="BL9" s="180" t="str">
        <f t="shared" si="14"/>
        <v>Per</v>
      </c>
      <c r="BM9" s="180" t="str">
        <f t="shared" si="14"/>
        <v>Cum</v>
      </c>
      <c r="BN9" s="180" t="str">
        <f t="shared" si="14"/>
        <v>Cmt</v>
      </c>
      <c r="BO9" s="180" t="str">
        <f t="shared" si="14"/>
        <v>Paz</v>
      </c>
      <c r="BP9" s="180" t="str">
        <f t="shared" si="14"/>
        <v>Pzt</v>
      </c>
      <c r="BQ9" s="180" t="str">
        <f t="shared" si="14"/>
        <v>Sal</v>
      </c>
      <c r="BR9" s="180" t="str">
        <f t="shared" si="14"/>
        <v>Çar</v>
      </c>
      <c r="BS9" s="180" t="str">
        <f t="shared" si="14"/>
        <v>Per</v>
      </c>
      <c r="BT9" s="180" t="str">
        <f t="shared" si="14"/>
        <v>Cum</v>
      </c>
      <c r="BU9" s="180" t="str">
        <f t="shared" si="14"/>
        <v>Cmt</v>
      </c>
      <c r="BV9" s="180" t="str">
        <f t="shared" si="14"/>
        <v>Paz</v>
      </c>
      <c r="BW9" s="180" t="str">
        <f t="shared" si="14"/>
        <v>Pzt</v>
      </c>
      <c r="BX9" s="180" t="str">
        <f t="shared" si="14"/>
        <v>Sal</v>
      </c>
      <c r="BY9" s="180" t="str">
        <f t="shared" si="14"/>
        <v>Çar</v>
      </c>
      <c r="BZ9" s="180" t="str">
        <f t="shared" si="14"/>
        <v>Per</v>
      </c>
      <c r="CA9" s="180" t="str">
        <f t="shared" si="14"/>
        <v>Cum</v>
      </c>
      <c r="CB9" s="180" t="str">
        <f t="shared" si="14"/>
        <v>Cmt</v>
      </c>
      <c r="CC9" s="180" t="str">
        <f t="shared" si="14"/>
        <v>Paz</v>
      </c>
      <c r="CD9" s="180" t="str">
        <f t="shared" si="14"/>
        <v>Pzt</v>
      </c>
      <c r="CE9" s="180" t="str">
        <f t="shared" si="14"/>
        <v>Sal</v>
      </c>
      <c r="CF9" s="180" t="str">
        <f t="shared" si="14"/>
        <v>Çar</v>
      </c>
      <c r="CG9" s="180" t="str">
        <f t="shared" si="14"/>
        <v>Per</v>
      </c>
      <c r="CH9" s="181" t="str">
        <f t="shared" si="14"/>
        <v>Cum</v>
      </c>
      <c r="CI9" s="177"/>
      <c r="CJ9" s="178"/>
      <c r="CK9" s="179" t="str">
        <f>TEXT(CK8,"GGG")</f>
        <v>Çar</v>
      </c>
      <c r="CL9" s="180" t="str">
        <f t="shared" ref="CL9:DO9" si="15">TEXT(CL8,"GGG")</f>
        <v>Per</v>
      </c>
      <c r="CM9" s="180" t="str">
        <f t="shared" si="15"/>
        <v>Cum</v>
      </c>
      <c r="CN9" s="180" t="str">
        <f t="shared" si="15"/>
        <v>Cmt</v>
      </c>
      <c r="CO9" s="180" t="str">
        <f t="shared" si="15"/>
        <v>Paz</v>
      </c>
      <c r="CP9" s="180" t="str">
        <f t="shared" si="15"/>
        <v>Pzt</v>
      </c>
      <c r="CQ9" s="180" t="str">
        <f t="shared" si="15"/>
        <v>Sal</v>
      </c>
      <c r="CR9" s="180" t="str">
        <f t="shared" si="15"/>
        <v>Çar</v>
      </c>
      <c r="CS9" s="180" t="str">
        <f t="shared" si="15"/>
        <v>Per</v>
      </c>
      <c r="CT9" s="180" t="str">
        <f t="shared" si="15"/>
        <v>Cum</v>
      </c>
      <c r="CU9" s="180" t="str">
        <f t="shared" si="15"/>
        <v>Cmt</v>
      </c>
      <c r="CV9" s="180" t="str">
        <f t="shared" si="15"/>
        <v>Paz</v>
      </c>
      <c r="CW9" s="180" t="str">
        <f t="shared" si="15"/>
        <v>Pzt</v>
      </c>
      <c r="CX9" s="180" t="str">
        <f t="shared" si="15"/>
        <v>Sal</v>
      </c>
      <c r="CY9" s="180" t="str">
        <f t="shared" si="15"/>
        <v>Çar</v>
      </c>
      <c r="CZ9" s="180" t="str">
        <f t="shared" si="15"/>
        <v>Per</v>
      </c>
      <c r="DA9" s="180" t="str">
        <f t="shared" si="15"/>
        <v>Cum</v>
      </c>
      <c r="DB9" s="180" t="str">
        <f t="shared" si="15"/>
        <v>Cmt</v>
      </c>
      <c r="DC9" s="180" t="str">
        <f t="shared" si="15"/>
        <v>Paz</v>
      </c>
      <c r="DD9" s="180" t="str">
        <f t="shared" si="15"/>
        <v>Pzt</v>
      </c>
      <c r="DE9" s="180" t="str">
        <f t="shared" si="15"/>
        <v>Sal</v>
      </c>
      <c r="DF9" s="180" t="str">
        <f t="shared" si="15"/>
        <v>Çar</v>
      </c>
      <c r="DG9" s="180" t="str">
        <f t="shared" si="15"/>
        <v>Per</v>
      </c>
      <c r="DH9" s="180" t="str">
        <f t="shared" si="15"/>
        <v>Cum</v>
      </c>
      <c r="DI9" s="180" t="str">
        <f t="shared" si="15"/>
        <v>Cmt</v>
      </c>
      <c r="DJ9" s="180" t="str">
        <f t="shared" si="15"/>
        <v>Paz</v>
      </c>
      <c r="DK9" s="180" t="str">
        <f t="shared" si="15"/>
        <v>Pzt</v>
      </c>
      <c r="DL9" s="180" t="str">
        <f t="shared" si="15"/>
        <v>Sal</v>
      </c>
      <c r="DM9" s="180" t="str">
        <f t="shared" si="15"/>
        <v>Çar</v>
      </c>
      <c r="DN9" s="180" t="str">
        <f t="shared" si="15"/>
        <v>Per</v>
      </c>
      <c r="DO9" s="449" t="str">
        <f t="shared" si="15"/>
        <v>Cum</v>
      </c>
      <c r="DP9" s="458"/>
      <c r="DQ9" s="459"/>
      <c r="DR9" s="822"/>
      <c r="DS9" s="279"/>
      <c r="DT9" s="194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195"/>
      <c r="EG9" s="195"/>
      <c r="EH9" s="195"/>
      <c r="EI9" s="195"/>
      <c r="EJ9" s="195"/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6"/>
      <c r="EY9" s="855"/>
      <c r="EZ9" s="861"/>
      <c r="FA9" s="864"/>
      <c r="FB9" s="749"/>
      <c r="FK9" s="745"/>
      <c r="FL9" s="745"/>
      <c r="FM9" s="858"/>
    </row>
    <row r="10" spans="2:173" ht="38.25" hidden="1" customHeight="1" x14ac:dyDescent="0.25">
      <c r="C10" s="772"/>
      <c r="D10" s="786"/>
      <c r="E10" s="105"/>
      <c r="F10" s="106"/>
      <c r="G10" s="106"/>
      <c r="H10" s="170"/>
      <c r="I10" s="426" t="str">
        <f>I9&amp;"GÜNDÜZ"</f>
        <v>PztGÜNDÜZ</v>
      </c>
      <c r="J10" s="427" t="str">
        <f>I9&amp;"GECE"</f>
        <v>PztGECE</v>
      </c>
      <c r="K10" s="428" t="str">
        <f>K9&amp;"GÜNDÜZ"</f>
        <v>SalGÜNDÜZ</v>
      </c>
      <c r="L10" s="429" t="str">
        <f>K9&amp;"GECE"</f>
        <v>SalGECE</v>
      </c>
      <c r="M10" s="428" t="str">
        <f>M9&amp;"GÜNDÜZ"</f>
        <v>ÇarGÜNDÜZ</v>
      </c>
      <c r="N10" s="429" t="str">
        <f>M9&amp;"GECE"</f>
        <v>ÇarGECE</v>
      </c>
      <c r="O10" s="428" t="str">
        <f>O9&amp;"GÜNDÜZ"</f>
        <v>PerGÜNDÜZ</v>
      </c>
      <c r="P10" s="429" t="str">
        <f>O9&amp;"GECE"</f>
        <v>PerGECE</v>
      </c>
      <c r="Q10" s="428" t="str">
        <f>Q9&amp;"GÜNDÜZ"</f>
        <v>CumGÜNDÜZ</v>
      </c>
      <c r="R10" s="429" t="str">
        <f>Q9&amp;"GECE"</f>
        <v>CumGECE</v>
      </c>
      <c r="S10" s="428" t="str">
        <f>S9&amp;S11</f>
        <v>CmtGÜNDÜZ</v>
      </c>
      <c r="T10" s="429" t="str">
        <f>S9&amp;T11</f>
        <v>CmtGECE</v>
      </c>
      <c r="U10" s="428" t="str">
        <f>U9&amp;U11</f>
        <v>PazGÜNDÜZ</v>
      </c>
      <c r="V10" s="430" t="str">
        <f>U9&amp;V11</f>
        <v>PazGECE</v>
      </c>
      <c r="W10" s="109"/>
      <c r="X10" s="112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6"/>
      <c r="BC10" s="110"/>
      <c r="BD10" s="112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6"/>
      <c r="CI10" s="110"/>
      <c r="CJ10" s="119"/>
      <c r="CK10" s="124" t="str">
        <f t="shared" ref="CK10:CL10" si="16">CK9&amp;"GÜNDÜZ"</f>
        <v>ÇarGÜNDÜZ</v>
      </c>
      <c r="CL10" s="121" t="str">
        <f t="shared" si="16"/>
        <v>PerGÜNDÜZ</v>
      </c>
      <c r="CM10" s="121" t="str">
        <f>CM9&amp;"GÜNDÜZ"</f>
        <v>CumGÜNDÜZ</v>
      </c>
      <c r="CN10" s="121" t="str">
        <f t="shared" ref="CN10:DO10" si="17">CN9&amp;"GÜNDÜZ"</f>
        <v>CmtGÜNDÜZ</v>
      </c>
      <c r="CO10" s="121" t="str">
        <f t="shared" si="17"/>
        <v>PazGÜNDÜZ</v>
      </c>
      <c r="CP10" s="121" t="str">
        <f t="shared" si="17"/>
        <v>PztGÜNDÜZ</v>
      </c>
      <c r="CQ10" s="121" t="str">
        <f t="shared" si="17"/>
        <v>SalGÜNDÜZ</v>
      </c>
      <c r="CR10" s="121" t="str">
        <f t="shared" si="17"/>
        <v>ÇarGÜNDÜZ</v>
      </c>
      <c r="CS10" s="121" t="str">
        <f t="shared" si="17"/>
        <v>PerGÜNDÜZ</v>
      </c>
      <c r="CT10" s="121" t="str">
        <f t="shared" si="17"/>
        <v>CumGÜNDÜZ</v>
      </c>
      <c r="CU10" s="121" t="str">
        <f t="shared" si="17"/>
        <v>CmtGÜNDÜZ</v>
      </c>
      <c r="CV10" s="121" t="str">
        <f t="shared" si="17"/>
        <v>PazGÜNDÜZ</v>
      </c>
      <c r="CW10" s="121" t="str">
        <f t="shared" si="17"/>
        <v>PztGÜNDÜZ</v>
      </c>
      <c r="CX10" s="121" t="str">
        <f t="shared" si="17"/>
        <v>SalGÜNDÜZ</v>
      </c>
      <c r="CY10" s="121" t="str">
        <f t="shared" si="17"/>
        <v>ÇarGÜNDÜZ</v>
      </c>
      <c r="CZ10" s="121" t="str">
        <f t="shared" si="17"/>
        <v>PerGÜNDÜZ</v>
      </c>
      <c r="DA10" s="121" t="str">
        <f t="shared" si="17"/>
        <v>CumGÜNDÜZ</v>
      </c>
      <c r="DB10" s="121" t="str">
        <f t="shared" si="17"/>
        <v>CmtGÜNDÜZ</v>
      </c>
      <c r="DC10" s="121" t="str">
        <f t="shared" si="17"/>
        <v>PazGÜNDÜZ</v>
      </c>
      <c r="DD10" s="121" t="str">
        <f t="shared" si="17"/>
        <v>PztGÜNDÜZ</v>
      </c>
      <c r="DE10" s="121" t="str">
        <f t="shared" si="17"/>
        <v>SalGÜNDÜZ</v>
      </c>
      <c r="DF10" s="121" t="str">
        <f t="shared" si="17"/>
        <v>ÇarGÜNDÜZ</v>
      </c>
      <c r="DG10" s="121" t="str">
        <f t="shared" si="17"/>
        <v>PerGÜNDÜZ</v>
      </c>
      <c r="DH10" s="121" t="str">
        <f t="shared" si="17"/>
        <v>CumGÜNDÜZ</v>
      </c>
      <c r="DI10" s="121" t="str">
        <f t="shared" si="17"/>
        <v>CmtGÜNDÜZ</v>
      </c>
      <c r="DJ10" s="121" t="str">
        <f t="shared" si="17"/>
        <v>PazGÜNDÜZ</v>
      </c>
      <c r="DK10" s="121" t="str">
        <f t="shared" si="17"/>
        <v>PztGÜNDÜZ</v>
      </c>
      <c r="DL10" s="121" t="str">
        <f t="shared" si="17"/>
        <v>SalGÜNDÜZ</v>
      </c>
      <c r="DM10" s="121" t="str">
        <f t="shared" si="17"/>
        <v>ÇarGÜNDÜZ</v>
      </c>
      <c r="DN10" s="121" t="str">
        <f t="shared" si="17"/>
        <v>PerGÜNDÜZ</v>
      </c>
      <c r="DO10" s="450" t="str">
        <f t="shared" si="17"/>
        <v>CumGÜNDÜZ</v>
      </c>
      <c r="DP10" s="458"/>
      <c r="DQ10" s="459"/>
      <c r="DR10" s="822"/>
      <c r="DS10" s="279"/>
      <c r="DT10" s="197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9"/>
      <c r="EY10" s="855"/>
      <c r="EZ10" s="861"/>
      <c r="FA10" s="864"/>
      <c r="FB10" s="749"/>
      <c r="FK10" s="745"/>
      <c r="FL10" s="745"/>
      <c r="FM10" s="858"/>
    </row>
    <row r="11" spans="2:173" ht="21.75" customHeight="1" thickBot="1" x14ac:dyDescent="0.3">
      <c r="C11" s="773"/>
      <c r="D11" s="787"/>
      <c r="E11" s="150" t="s">
        <v>44</v>
      </c>
      <c r="F11" s="273" t="s">
        <v>32</v>
      </c>
      <c r="G11" s="151" t="s">
        <v>33</v>
      </c>
      <c r="H11" s="171" t="s">
        <v>35</v>
      </c>
      <c r="I11" s="431" t="s">
        <v>61</v>
      </c>
      <c r="J11" s="432" t="s">
        <v>62</v>
      </c>
      <c r="K11" s="433" t="s">
        <v>61</v>
      </c>
      <c r="L11" s="434" t="s">
        <v>62</v>
      </c>
      <c r="M11" s="433" t="s">
        <v>61</v>
      </c>
      <c r="N11" s="434" t="s">
        <v>62</v>
      </c>
      <c r="O11" s="433" t="s">
        <v>61</v>
      </c>
      <c r="P11" s="434" t="s">
        <v>62</v>
      </c>
      <c r="Q11" s="433" t="s">
        <v>61</v>
      </c>
      <c r="R11" s="434" t="s">
        <v>62</v>
      </c>
      <c r="S11" s="433" t="s">
        <v>61</v>
      </c>
      <c r="T11" s="434" t="s">
        <v>62</v>
      </c>
      <c r="U11" s="433" t="s">
        <v>61</v>
      </c>
      <c r="V11" s="435" t="s">
        <v>62</v>
      </c>
      <c r="W11" s="152"/>
      <c r="X11" s="153" t="str">
        <f>IF(X9="CMT","",IF(X9="PAZ","",X9&amp;"GECE"))</f>
        <v>ÇarGECE</v>
      </c>
      <c r="Y11" s="153" t="str">
        <f t="shared" ref="Y11:BB11" si="18">IF(Y9="CMT","",IF(Y9="PAZ","",Y9&amp;"GECE"))</f>
        <v>PerGECE</v>
      </c>
      <c r="Z11" s="153" t="str">
        <f t="shared" si="18"/>
        <v>CumGECE</v>
      </c>
      <c r="AA11" s="153" t="str">
        <f t="shared" si="18"/>
        <v/>
      </c>
      <c r="AB11" s="153" t="str">
        <f t="shared" si="18"/>
        <v/>
      </c>
      <c r="AC11" s="153" t="str">
        <f t="shared" si="18"/>
        <v>PztGECE</v>
      </c>
      <c r="AD11" s="153" t="str">
        <f t="shared" si="18"/>
        <v>SalGECE</v>
      </c>
      <c r="AE11" s="153" t="str">
        <f t="shared" si="18"/>
        <v>ÇarGECE</v>
      </c>
      <c r="AF11" s="153" t="str">
        <f t="shared" si="18"/>
        <v>PerGECE</v>
      </c>
      <c r="AG11" s="153" t="str">
        <f t="shared" si="18"/>
        <v>CumGECE</v>
      </c>
      <c r="AH11" s="153" t="str">
        <f t="shared" si="18"/>
        <v/>
      </c>
      <c r="AI11" s="153" t="str">
        <f t="shared" si="18"/>
        <v/>
      </c>
      <c r="AJ11" s="153" t="str">
        <f t="shared" si="18"/>
        <v>PztGECE</v>
      </c>
      <c r="AK11" s="153" t="str">
        <f t="shared" si="18"/>
        <v>SalGECE</v>
      </c>
      <c r="AL11" s="153" t="str">
        <f t="shared" si="18"/>
        <v>ÇarGECE</v>
      </c>
      <c r="AM11" s="153" t="str">
        <f t="shared" si="18"/>
        <v>PerGECE</v>
      </c>
      <c r="AN11" s="153" t="str">
        <f t="shared" si="18"/>
        <v>CumGECE</v>
      </c>
      <c r="AO11" s="153" t="str">
        <f t="shared" si="18"/>
        <v/>
      </c>
      <c r="AP11" s="153" t="str">
        <f t="shared" si="18"/>
        <v/>
      </c>
      <c r="AQ11" s="153" t="str">
        <f t="shared" si="18"/>
        <v>PztGECE</v>
      </c>
      <c r="AR11" s="153" t="str">
        <f t="shared" si="18"/>
        <v>SalGECE</v>
      </c>
      <c r="AS11" s="153" t="str">
        <f t="shared" si="18"/>
        <v>ÇarGECE</v>
      </c>
      <c r="AT11" s="153" t="str">
        <f t="shared" si="18"/>
        <v>PerGECE</v>
      </c>
      <c r="AU11" s="153" t="str">
        <f t="shared" si="18"/>
        <v>CumGECE</v>
      </c>
      <c r="AV11" s="153" t="str">
        <f t="shared" si="18"/>
        <v/>
      </c>
      <c r="AW11" s="153" t="str">
        <f t="shared" si="18"/>
        <v/>
      </c>
      <c r="AX11" s="153" t="str">
        <f t="shared" si="18"/>
        <v>PztGECE</v>
      </c>
      <c r="AY11" s="153" t="str">
        <f t="shared" si="18"/>
        <v>SalGECE</v>
      </c>
      <c r="AZ11" s="153" t="str">
        <f t="shared" si="18"/>
        <v>ÇarGECE</v>
      </c>
      <c r="BA11" s="153" t="str">
        <f t="shared" si="18"/>
        <v>PerGECE</v>
      </c>
      <c r="BB11" s="153" t="str">
        <f t="shared" si="18"/>
        <v>CumGECE</v>
      </c>
      <c r="BC11" s="156"/>
      <c r="BD11" s="153" t="str">
        <f>IF(BD9="CMT","",IF(BD9="PAZ","",BD9&amp;"GÜNDÜZ"))</f>
        <v>ÇarGÜNDÜZ</v>
      </c>
      <c r="BE11" s="154" t="str">
        <f t="shared" ref="BE11:CH11" si="19">IF(BE9="CMT","",IF(BE9="PAZ","",BE9&amp;"GÜNDÜZ"))</f>
        <v>PerGÜNDÜZ</v>
      </c>
      <c r="BF11" s="154" t="str">
        <f t="shared" si="19"/>
        <v>CumGÜNDÜZ</v>
      </c>
      <c r="BG11" s="154" t="str">
        <f t="shared" si="19"/>
        <v/>
      </c>
      <c r="BH11" s="154" t="str">
        <f t="shared" si="19"/>
        <v/>
      </c>
      <c r="BI11" s="154" t="str">
        <f t="shared" si="19"/>
        <v>PztGÜNDÜZ</v>
      </c>
      <c r="BJ11" s="154" t="str">
        <f t="shared" si="19"/>
        <v>SalGÜNDÜZ</v>
      </c>
      <c r="BK11" s="154" t="str">
        <f t="shared" si="19"/>
        <v>ÇarGÜNDÜZ</v>
      </c>
      <c r="BL11" s="154" t="str">
        <f t="shared" si="19"/>
        <v>PerGÜNDÜZ</v>
      </c>
      <c r="BM11" s="154" t="str">
        <f t="shared" si="19"/>
        <v>CumGÜNDÜZ</v>
      </c>
      <c r="BN11" s="154" t="str">
        <f t="shared" si="19"/>
        <v/>
      </c>
      <c r="BO11" s="154" t="str">
        <f t="shared" si="19"/>
        <v/>
      </c>
      <c r="BP11" s="154" t="str">
        <f t="shared" si="19"/>
        <v>PztGÜNDÜZ</v>
      </c>
      <c r="BQ11" s="154" t="str">
        <f t="shared" si="19"/>
        <v>SalGÜNDÜZ</v>
      </c>
      <c r="BR11" s="154" t="str">
        <f t="shared" si="19"/>
        <v>ÇarGÜNDÜZ</v>
      </c>
      <c r="BS11" s="154" t="str">
        <f t="shared" si="19"/>
        <v>PerGÜNDÜZ</v>
      </c>
      <c r="BT11" s="154" t="str">
        <f t="shared" si="19"/>
        <v>CumGÜNDÜZ</v>
      </c>
      <c r="BU11" s="154" t="str">
        <f t="shared" si="19"/>
        <v/>
      </c>
      <c r="BV11" s="154" t="str">
        <f t="shared" si="19"/>
        <v/>
      </c>
      <c r="BW11" s="154" t="str">
        <f t="shared" si="19"/>
        <v>PztGÜNDÜZ</v>
      </c>
      <c r="BX11" s="154" t="str">
        <f t="shared" si="19"/>
        <v>SalGÜNDÜZ</v>
      </c>
      <c r="BY11" s="154" t="str">
        <f t="shared" si="19"/>
        <v>ÇarGÜNDÜZ</v>
      </c>
      <c r="BZ11" s="154" t="str">
        <f t="shared" si="19"/>
        <v>PerGÜNDÜZ</v>
      </c>
      <c r="CA11" s="154" t="str">
        <f t="shared" si="19"/>
        <v>CumGÜNDÜZ</v>
      </c>
      <c r="CB11" s="154" t="str">
        <f t="shared" si="19"/>
        <v/>
      </c>
      <c r="CC11" s="154" t="str">
        <f t="shared" si="19"/>
        <v/>
      </c>
      <c r="CD11" s="154" t="str">
        <f t="shared" si="19"/>
        <v>PztGÜNDÜZ</v>
      </c>
      <c r="CE11" s="154" t="str">
        <f t="shared" si="19"/>
        <v>SalGÜNDÜZ</v>
      </c>
      <c r="CF11" s="154" t="str">
        <f t="shared" si="19"/>
        <v>ÇarGÜNDÜZ</v>
      </c>
      <c r="CG11" s="154" t="str">
        <f t="shared" si="19"/>
        <v>PerGÜNDÜZ</v>
      </c>
      <c r="CH11" s="155" t="str">
        <f t="shared" si="19"/>
        <v>CumGÜNDÜZ</v>
      </c>
      <c r="CI11" s="156"/>
      <c r="CJ11" s="157"/>
      <c r="CK11" s="158" t="str">
        <f>CK9&amp;"GECE"</f>
        <v>ÇarGECE</v>
      </c>
      <c r="CL11" s="159" t="str">
        <f t="shared" ref="CL11:DO11" si="20">CL9&amp;"GECE"</f>
        <v>PerGECE</v>
      </c>
      <c r="CM11" s="159" t="str">
        <f t="shared" si="20"/>
        <v>CumGECE</v>
      </c>
      <c r="CN11" s="159" t="str">
        <f t="shared" si="20"/>
        <v>CmtGECE</v>
      </c>
      <c r="CO11" s="159" t="str">
        <f t="shared" si="20"/>
        <v>PazGECE</v>
      </c>
      <c r="CP11" s="159" t="str">
        <f t="shared" si="20"/>
        <v>PztGECE</v>
      </c>
      <c r="CQ11" s="159" t="str">
        <f t="shared" si="20"/>
        <v>SalGECE</v>
      </c>
      <c r="CR11" s="159" t="str">
        <f t="shared" si="20"/>
        <v>ÇarGECE</v>
      </c>
      <c r="CS11" s="159" t="str">
        <f t="shared" si="20"/>
        <v>PerGECE</v>
      </c>
      <c r="CT11" s="159" t="str">
        <f t="shared" si="20"/>
        <v>CumGECE</v>
      </c>
      <c r="CU11" s="159" t="str">
        <f t="shared" si="20"/>
        <v>CmtGECE</v>
      </c>
      <c r="CV11" s="159" t="str">
        <f t="shared" si="20"/>
        <v>PazGECE</v>
      </c>
      <c r="CW11" s="159" t="str">
        <f t="shared" si="20"/>
        <v>PztGECE</v>
      </c>
      <c r="CX11" s="159" t="str">
        <f t="shared" si="20"/>
        <v>SalGECE</v>
      </c>
      <c r="CY11" s="159" t="str">
        <f t="shared" si="20"/>
        <v>ÇarGECE</v>
      </c>
      <c r="CZ11" s="159" t="str">
        <f t="shared" si="20"/>
        <v>PerGECE</v>
      </c>
      <c r="DA11" s="159" t="str">
        <f t="shared" si="20"/>
        <v>CumGECE</v>
      </c>
      <c r="DB11" s="159" t="str">
        <f t="shared" si="20"/>
        <v>CmtGECE</v>
      </c>
      <c r="DC11" s="159" t="str">
        <f t="shared" si="20"/>
        <v>PazGECE</v>
      </c>
      <c r="DD11" s="159" t="str">
        <f t="shared" si="20"/>
        <v>PztGECE</v>
      </c>
      <c r="DE11" s="159" t="str">
        <f t="shared" si="20"/>
        <v>SalGECE</v>
      </c>
      <c r="DF11" s="159" t="str">
        <f t="shared" si="20"/>
        <v>ÇarGECE</v>
      </c>
      <c r="DG11" s="159" t="str">
        <f t="shared" si="20"/>
        <v>PerGECE</v>
      </c>
      <c r="DH11" s="159" t="str">
        <f t="shared" si="20"/>
        <v>CumGECE</v>
      </c>
      <c r="DI11" s="159" t="str">
        <f t="shared" si="20"/>
        <v>CmtGECE</v>
      </c>
      <c r="DJ11" s="159" t="str">
        <f t="shared" si="20"/>
        <v>PazGECE</v>
      </c>
      <c r="DK11" s="159" t="str">
        <f t="shared" si="20"/>
        <v>PztGECE</v>
      </c>
      <c r="DL11" s="159" t="str">
        <f t="shared" si="20"/>
        <v>SalGECE</v>
      </c>
      <c r="DM11" s="159" t="str">
        <f t="shared" si="20"/>
        <v>ÇarGECE</v>
      </c>
      <c r="DN11" s="159" t="str">
        <f t="shared" si="20"/>
        <v>PerGECE</v>
      </c>
      <c r="DO11" s="451" t="str">
        <f t="shared" si="20"/>
        <v>CumGECE</v>
      </c>
      <c r="DP11" s="460"/>
      <c r="DQ11" s="461"/>
      <c r="DR11" s="823"/>
      <c r="DS11" s="280" t="s">
        <v>70</v>
      </c>
      <c r="DT11" s="200" t="str">
        <f>TEXT(DT8,"GGG")</f>
        <v>Çar</v>
      </c>
      <c r="DU11" s="201" t="str">
        <f t="shared" ref="DU11:EX11" si="21">TEXT(DU8,"GGG")</f>
        <v>Per</v>
      </c>
      <c r="DV11" s="201" t="str">
        <f t="shared" si="21"/>
        <v>Cum</v>
      </c>
      <c r="DW11" s="201" t="str">
        <f t="shared" si="21"/>
        <v>Cmt</v>
      </c>
      <c r="DX11" s="201" t="str">
        <f t="shared" si="21"/>
        <v>Paz</v>
      </c>
      <c r="DY11" s="201" t="str">
        <f t="shared" si="21"/>
        <v>Pzt</v>
      </c>
      <c r="DZ11" s="201" t="str">
        <f t="shared" si="21"/>
        <v>Sal</v>
      </c>
      <c r="EA11" s="201" t="str">
        <f t="shared" si="21"/>
        <v>Çar</v>
      </c>
      <c r="EB11" s="201" t="str">
        <f t="shared" si="21"/>
        <v>Per</v>
      </c>
      <c r="EC11" s="201" t="str">
        <f t="shared" si="21"/>
        <v>Cum</v>
      </c>
      <c r="ED11" s="201" t="str">
        <f t="shared" si="21"/>
        <v>Cmt</v>
      </c>
      <c r="EE11" s="201" t="str">
        <f t="shared" si="21"/>
        <v>Paz</v>
      </c>
      <c r="EF11" s="201" t="str">
        <f t="shared" si="21"/>
        <v>Pzt</v>
      </c>
      <c r="EG11" s="201" t="str">
        <f t="shared" si="21"/>
        <v>Sal</v>
      </c>
      <c r="EH11" s="201" t="str">
        <f t="shared" si="21"/>
        <v>Çar</v>
      </c>
      <c r="EI11" s="201" t="str">
        <f t="shared" si="21"/>
        <v>Per</v>
      </c>
      <c r="EJ11" s="201" t="str">
        <f t="shared" si="21"/>
        <v>Cum</v>
      </c>
      <c r="EK11" s="201" t="str">
        <f t="shared" si="21"/>
        <v>Cmt</v>
      </c>
      <c r="EL11" s="201" t="str">
        <f t="shared" si="21"/>
        <v>Paz</v>
      </c>
      <c r="EM11" s="201" t="str">
        <f t="shared" si="21"/>
        <v>Pzt</v>
      </c>
      <c r="EN11" s="201" t="str">
        <f t="shared" si="21"/>
        <v>Sal</v>
      </c>
      <c r="EO11" s="201" t="str">
        <f t="shared" si="21"/>
        <v>Çar</v>
      </c>
      <c r="EP11" s="201" t="str">
        <f t="shared" si="21"/>
        <v>Per</v>
      </c>
      <c r="EQ11" s="201" t="str">
        <f t="shared" si="21"/>
        <v>Cum</v>
      </c>
      <c r="ER11" s="201" t="str">
        <f t="shared" si="21"/>
        <v>Cmt</v>
      </c>
      <c r="ES11" s="201" t="str">
        <f t="shared" si="21"/>
        <v>Paz</v>
      </c>
      <c r="ET11" s="201" t="str">
        <f t="shared" si="21"/>
        <v>Pzt</v>
      </c>
      <c r="EU11" s="201" t="str">
        <f t="shared" si="21"/>
        <v>Sal</v>
      </c>
      <c r="EV11" s="201" t="str">
        <f t="shared" si="21"/>
        <v>Çar</v>
      </c>
      <c r="EW11" s="201" t="str">
        <f t="shared" si="21"/>
        <v>Per</v>
      </c>
      <c r="EX11" s="202" t="str">
        <f t="shared" si="21"/>
        <v>Cum</v>
      </c>
      <c r="EY11" s="856"/>
      <c r="EZ11" s="862"/>
      <c r="FA11" s="865"/>
      <c r="FB11" s="750"/>
      <c r="FH11" s="1" t="s">
        <v>3</v>
      </c>
      <c r="FI11" s="2">
        <v>1</v>
      </c>
      <c r="FK11" s="746"/>
      <c r="FL11" s="746"/>
      <c r="FM11" s="859"/>
    </row>
    <row r="12" spans="2:173" ht="9.75" customHeight="1" x14ac:dyDescent="0.25">
      <c r="B12" s="1">
        <v>1</v>
      </c>
      <c r="C12" s="203" t="str">
        <f t="shared" ref="C12:C31" si="22">IF(D12&lt;&gt;"",B12,"")</f>
        <v/>
      </c>
      <c r="D12" s="204"/>
      <c r="E12" s="205"/>
      <c r="F12" s="206"/>
      <c r="G12" s="206"/>
      <c r="H12" s="207"/>
      <c r="I12" s="561"/>
      <c r="J12" s="562"/>
      <c r="K12" s="563"/>
      <c r="L12" s="564"/>
      <c r="M12" s="563"/>
      <c r="N12" s="564"/>
      <c r="O12" s="563"/>
      <c r="P12" s="564"/>
      <c r="Q12" s="563"/>
      <c r="R12" s="564"/>
      <c r="S12" s="563"/>
      <c r="T12" s="564"/>
      <c r="U12" s="563"/>
      <c r="V12" s="565"/>
      <c r="W12" s="566"/>
      <c r="X12" s="567">
        <f>IF(DT$4="X",0,(IF(X$11="",0,(IF(AND(X$8&gt;=$F12,X$8&lt;=$G12),(IF(X$8&lt;&gt;"",HLOOKUP(X$11,$I$10:$V$31,$CJ12,0),0)),0)))))</f>
        <v>0</v>
      </c>
      <c r="Y12" s="567">
        <f t="shared" ref="Y12:Y26" si="23">IF(DU$4="X",0,(IF(Y$11="",0,(IF(AND(Y$8&gt;=$F12,Y$8&lt;=$G12),(IF(Y$8&lt;&gt;"",HLOOKUP(Y$11,$I$10:$V$31,$CJ12,0),0)),0)))))</f>
        <v>0</v>
      </c>
      <c r="Z12" s="567">
        <f t="shared" ref="Z12:Z26" si="24">IF(DV$4="X",0,(IF(Z$11="",0,(IF(AND(Z$8&gt;=$F12,Z$8&lt;=$G12),(IF(Z$8&lt;&gt;"",HLOOKUP(Z$11,$I$10:$V$31,$CJ12,0),0)),0)))))</f>
        <v>0</v>
      </c>
      <c r="AA12" s="567">
        <f t="shared" ref="AA12:AA26" si="25">IF(DW$4="X",0,(IF(AA$11="",0,(IF(AND(AA$8&gt;=$F12,AA$8&lt;=$G12),(IF(AA$8&lt;&gt;"",HLOOKUP(AA$11,$I$10:$V$31,$CJ12,0),0)),0)))))</f>
        <v>0</v>
      </c>
      <c r="AB12" s="567">
        <f t="shared" ref="AB12:AB26" si="26">IF(DX$4="X",0,(IF(AB$11="",0,(IF(AND(AB$8&gt;=$F12,AB$8&lt;=$G12),(IF(AB$8&lt;&gt;"",HLOOKUP(AB$11,$I$10:$V$31,$CJ12,0),0)),0)))))</f>
        <v>0</v>
      </c>
      <c r="AC12" s="567">
        <f t="shared" ref="AC12:AC26" si="27">IF(DY$4="X",0,(IF(AC$11="",0,(IF(AND(AC$8&gt;=$F12,AC$8&lt;=$G12),(IF(AC$8&lt;&gt;"",HLOOKUP(AC$11,$I$10:$V$31,$CJ12,0),0)),0)))))</f>
        <v>0</v>
      </c>
      <c r="AD12" s="567">
        <f t="shared" ref="AD12:AD26" si="28">IF(DZ$4="X",0,(IF(AD$11="",0,(IF(AND(AD$8&gt;=$F12,AD$8&lt;=$G12),(IF(AD$8&lt;&gt;"",HLOOKUP(AD$11,$I$10:$V$31,$CJ12,0),0)),0)))))</f>
        <v>0</v>
      </c>
      <c r="AE12" s="567">
        <f t="shared" ref="AE12:AE26" si="29">IF(EA$4="X",0,(IF(AE$11="",0,(IF(AND(AE$8&gt;=$F12,AE$8&lt;=$G12),(IF(AE$8&lt;&gt;"",HLOOKUP(AE$11,$I$10:$V$31,$CJ12,0),0)),0)))))</f>
        <v>0</v>
      </c>
      <c r="AF12" s="567">
        <f t="shared" ref="AF12:AF26" si="30">IF(EB$4="X",0,(IF(AF$11="",0,(IF(AND(AF$8&gt;=$F12,AF$8&lt;=$G12),(IF(AF$8&lt;&gt;"",HLOOKUP(AF$11,$I$10:$V$31,$CJ12,0),0)),0)))))</f>
        <v>0</v>
      </c>
      <c r="AG12" s="567">
        <f t="shared" ref="AG12:AG26" si="31">IF(EC$4="X",0,(IF(AG$11="",0,(IF(AND(AG$8&gt;=$F12,AG$8&lt;=$G12),(IF(AG$8&lt;&gt;"",HLOOKUP(AG$11,$I$10:$V$31,$CJ12,0),0)),0)))))</f>
        <v>0</v>
      </c>
      <c r="AH12" s="567">
        <f t="shared" ref="AH12:AH26" si="32">IF(ED$4="X",0,(IF(AH$11="",0,(IF(AND(AH$8&gt;=$F12,AH$8&lt;=$G12),(IF(AH$8&lt;&gt;"",HLOOKUP(AH$11,$I$10:$V$31,$CJ12,0),0)),0)))))</f>
        <v>0</v>
      </c>
      <c r="AI12" s="567">
        <f t="shared" ref="AI12:AI26" si="33">IF(EE$4="X",0,(IF(AI$11="",0,(IF(AND(AI$8&gt;=$F12,AI$8&lt;=$G12),(IF(AI$8&lt;&gt;"",HLOOKUP(AI$11,$I$10:$V$31,$CJ12,0),0)),0)))))</f>
        <v>0</v>
      </c>
      <c r="AJ12" s="567">
        <f t="shared" ref="AJ12:AJ26" si="34">IF(EF$4="X",0,(IF(AJ$11="",0,(IF(AND(AJ$8&gt;=$F12,AJ$8&lt;=$G12),(IF(AJ$8&lt;&gt;"",HLOOKUP(AJ$11,$I$10:$V$31,$CJ12,0),0)),0)))))</f>
        <v>0</v>
      </c>
      <c r="AK12" s="567">
        <f t="shared" ref="AK12:AK26" si="35">IF(EG$4="X",0,(IF(AK$11="",0,(IF(AND(AK$8&gt;=$F12,AK$8&lt;=$G12),(IF(AK$8&lt;&gt;"",HLOOKUP(AK$11,$I$10:$V$31,$CJ12,0),0)),0)))))</f>
        <v>0</v>
      </c>
      <c r="AL12" s="567">
        <f t="shared" ref="AL12:AL26" si="36">IF(EH$4="X",0,(IF(AL$11="",0,(IF(AND(AL$8&gt;=$F12,AL$8&lt;=$G12),(IF(AL$8&lt;&gt;"",HLOOKUP(AL$11,$I$10:$V$31,$CJ12,0),0)),0)))))</f>
        <v>0</v>
      </c>
      <c r="AM12" s="567">
        <f t="shared" ref="AM12:AM26" si="37">IF(EI$4="X",0,(IF(AM$11="",0,(IF(AND(AM$8&gt;=$F12,AM$8&lt;=$G12),(IF(AM$8&lt;&gt;"",HLOOKUP(AM$11,$I$10:$V$31,$CJ12,0),0)),0)))))</f>
        <v>0</v>
      </c>
      <c r="AN12" s="567">
        <f t="shared" ref="AN12:AN26" si="38">IF(EJ$4="X",0,(IF(AN$11="",0,(IF(AND(AN$8&gt;=$F12,AN$8&lt;=$G12),(IF(AN$8&lt;&gt;"",HLOOKUP(AN$11,$I$10:$V$31,$CJ12,0),0)),0)))))</f>
        <v>0</v>
      </c>
      <c r="AO12" s="567">
        <f t="shared" ref="AO12:AO26" si="39">IF(EK$4="X",0,(IF(AO$11="",0,(IF(AND(AO$8&gt;=$F12,AO$8&lt;=$G12),(IF(AO$8&lt;&gt;"",HLOOKUP(AO$11,$I$10:$V$31,$CJ12,0),0)),0)))))</f>
        <v>0</v>
      </c>
      <c r="AP12" s="567">
        <f t="shared" ref="AP12:AP26" si="40">IF(EL$4="X",0,(IF(AP$11="",0,(IF(AND(AP$8&gt;=$F12,AP$8&lt;=$G12),(IF(AP$8&lt;&gt;"",HLOOKUP(AP$11,$I$10:$V$31,$CJ12,0),0)),0)))))</f>
        <v>0</v>
      </c>
      <c r="AQ12" s="567">
        <f t="shared" ref="AQ12:AQ26" si="41">IF(EM$4="X",0,(IF(AQ$11="",0,(IF(AND(AQ$8&gt;=$F12,AQ$8&lt;=$G12),(IF(AQ$8&lt;&gt;"",HLOOKUP(AQ$11,$I$10:$V$31,$CJ12,0),0)),0)))))</f>
        <v>0</v>
      </c>
      <c r="AR12" s="567">
        <f t="shared" ref="AR12:AR26" si="42">IF(EN$4="X",0,(IF(AR$11="",0,(IF(AND(AR$8&gt;=$F12,AR$8&lt;=$G12),(IF(AR$8&lt;&gt;"",HLOOKUP(AR$11,$I$10:$V$31,$CJ12,0),0)),0)))))</f>
        <v>0</v>
      </c>
      <c r="AS12" s="567">
        <f t="shared" ref="AS12:AS26" si="43">IF(EO$4="X",0,(IF(AS$11="",0,(IF(AND(AS$8&gt;=$F12,AS$8&lt;=$G12),(IF(AS$8&lt;&gt;"",HLOOKUP(AS$11,$I$10:$V$31,$CJ12,0),0)),0)))))</f>
        <v>0</v>
      </c>
      <c r="AT12" s="567">
        <f t="shared" ref="AT12:AT26" si="44">IF(EP$4="X",0,(IF(AT$11="",0,(IF(AND(AT$8&gt;=$F12,AT$8&lt;=$G12),(IF(AT$8&lt;&gt;"",HLOOKUP(AT$11,$I$10:$V$31,$CJ12,0),0)),0)))))</f>
        <v>0</v>
      </c>
      <c r="AU12" s="567">
        <f t="shared" ref="AU12:AU26" si="45">IF(EQ$4="X",0,(IF(AU$11="",0,(IF(AND(AU$8&gt;=$F12,AU$8&lt;=$G12),(IF(AU$8&lt;&gt;"",HLOOKUP(AU$11,$I$10:$V$31,$CJ12,0),0)),0)))))</f>
        <v>0</v>
      </c>
      <c r="AV12" s="567">
        <f t="shared" ref="AV12:AV26" si="46">IF(ER$4="X",0,(IF(AV$11="",0,(IF(AND(AV$8&gt;=$F12,AV$8&lt;=$G12),(IF(AV$8&lt;&gt;"",HLOOKUP(AV$11,$I$10:$V$31,$CJ12,0),0)),0)))))</f>
        <v>0</v>
      </c>
      <c r="AW12" s="567">
        <f t="shared" ref="AW12:AW26" si="47">IF(ES$4="X",0,(IF(AW$11="",0,(IF(AND(AW$8&gt;=$F12,AW$8&lt;=$G12),(IF(AW$8&lt;&gt;"",HLOOKUP(AW$11,$I$10:$V$31,$CJ12,0),0)),0)))))</f>
        <v>0</v>
      </c>
      <c r="AX12" s="567">
        <f t="shared" ref="AX12:AX26" si="48">IF(ET$4="X",0,(IF(AX$11="",0,(IF(AND(AX$8&gt;=$F12,AX$8&lt;=$G12),(IF(AX$8&lt;&gt;"",HLOOKUP(AX$11,$I$10:$V$31,$CJ12,0),0)),0)))))</f>
        <v>0</v>
      </c>
      <c r="AY12" s="567">
        <f t="shared" ref="AY12:AY26" si="49">IF(EU$4="X",0,(IF(AY$11="",0,(IF(AND(AY$8&gt;=$F12,AY$8&lt;=$G12),(IF(AY$8&lt;&gt;"",HLOOKUP(AY$11,$I$10:$V$31,$CJ12,0),0)),0)))))</f>
        <v>0</v>
      </c>
      <c r="AZ12" s="567">
        <f t="shared" ref="AZ12:AZ26" si="50">IF(EV$4="X",0,(IF(AZ$11="",0,(IF(AND(AZ$8&gt;=$F12,AZ$8&lt;=$G12),(IF(AZ$8&lt;&gt;"",HLOOKUP(AZ$11,$I$10:$V$31,$CJ12,0),0)),0)))))</f>
        <v>0</v>
      </c>
      <c r="BA12" s="567">
        <f t="shared" ref="BA12:BA26" si="51">IF(EW$4="X",0,(IF(BA$11="",0,(IF(AND(BA$8&gt;=$F12,BA$8&lt;=$G12),(IF(BA$8&lt;&gt;"",HLOOKUP(BA$11,$I$10:$V$31,$CJ12,0),0)),0)))))</f>
        <v>0</v>
      </c>
      <c r="BB12" s="568">
        <f t="shared" ref="BB12:BB26" si="52">IF(EX$4="X",0,(IF(BB$11="",0,(IF(AND(BB$8&gt;=$F12,BB$8&lt;=$G12),(IF(BB$8&lt;&gt;"",HLOOKUP(BB$11,$I$10:$V$31,$CJ12,0),0)),0)))))</f>
        <v>0</v>
      </c>
      <c r="BC12" s="569">
        <f>SUM(X12:BB12)</f>
        <v>0</v>
      </c>
      <c r="BD12" s="567">
        <f>IF(DT$4="X",0,(IF(BD$11="",0,(IF(AND(BD$8&gt;=$F12,BD$8&lt;=$G12),(IF(BD$8&lt;&gt;"",HLOOKUP(BD$11,$I$10:$V$31,$CJ12,0),0)),0)))))</f>
        <v>0</v>
      </c>
      <c r="BE12" s="567">
        <f t="shared" ref="BE12:BE26" si="53">IF(DU$4="X",0,(IF(BE$11="",0,(IF(AND(BE$8&gt;=$F12,BE$8&lt;=$G12),(IF(BE$8&lt;&gt;"",HLOOKUP(BE$11,$I$10:$V$31,$CJ12,0),0)),0)))))</f>
        <v>0</v>
      </c>
      <c r="BF12" s="567">
        <f t="shared" ref="BF12:BF26" si="54">IF(DV$4="X",0,(IF(BF$11="",0,(IF(AND(BF$8&gt;=$F12,BF$8&lt;=$G12),(IF(BF$8&lt;&gt;"",HLOOKUP(BF$11,$I$10:$V$31,$CJ12,0),0)),0)))))</f>
        <v>0</v>
      </c>
      <c r="BG12" s="567">
        <f t="shared" ref="BG12:BG26" si="55">IF(DW$4="X",0,(IF(BG$11="",0,(IF(AND(BG$8&gt;=$F12,BG$8&lt;=$G12),(IF(BG$8&lt;&gt;"",HLOOKUP(BG$11,$I$10:$V$31,$CJ12,0),0)),0)))))</f>
        <v>0</v>
      </c>
      <c r="BH12" s="567">
        <f t="shared" ref="BH12:BH26" si="56">IF(DX$4="X",0,(IF(BH$11="",0,(IF(AND(BH$8&gt;=$F12,BH$8&lt;=$G12),(IF(BH$8&lt;&gt;"",HLOOKUP(BH$11,$I$10:$V$31,$CJ12,0),0)),0)))))</f>
        <v>0</v>
      </c>
      <c r="BI12" s="567">
        <f t="shared" ref="BI12:BI26" si="57">IF(DY$4="X",0,(IF(BI$11="",0,(IF(AND(BI$8&gt;=$F12,BI$8&lt;=$G12),(IF(BI$8&lt;&gt;"",HLOOKUP(BI$11,$I$10:$V$31,$CJ12,0),0)),0)))))</f>
        <v>0</v>
      </c>
      <c r="BJ12" s="567">
        <f t="shared" ref="BJ12:BJ26" si="58">IF(DZ$4="X",0,(IF(BJ$11="",0,(IF(AND(BJ$8&gt;=$F12,BJ$8&lt;=$G12),(IF(BJ$8&lt;&gt;"",HLOOKUP(BJ$11,$I$10:$V$31,$CJ12,0),0)),0)))))</f>
        <v>0</v>
      </c>
      <c r="BK12" s="567">
        <f t="shared" ref="BK12:BK26" si="59">IF(EA$4="X",0,(IF(BK$11="",0,(IF(AND(BK$8&gt;=$F12,BK$8&lt;=$G12),(IF(BK$8&lt;&gt;"",HLOOKUP(BK$11,$I$10:$V$31,$CJ12,0),0)),0)))))</f>
        <v>0</v>
      </c>
      <c r="BL12" s="567">
        <f t="shared" ref="BL12:BL26" si="60">IF(EB$4="X",0,(IF(BL$11="",0,(IF(AND(BL$8&gt;=$F12,BL$8&lt;=$G12),(IF(BL$8&lt;&gt;"",HLOOKUP(BL$11,$I$10:$V$31,$CJ12,0),0)),0)))))</f>
        <v>0</v>
      </c>
      <c r="BM12" s="567">
        <f t="shared" ref="BM12:BM26" si="61">IF(EC$4="X",0,(IF(BM$11="",0,(IF(AND(BM$8&gt;=$F12,BM$8&lt;=$G12),(IF(BM$8&lt;&gt;"",HLOOKUP(BM$11,$I$10:$V$31,$CJ12,0),0)),0)))))</f>
        <v>0</v>
      </c>
      <c r="BN12" s="567">
        <f t="shared" ref="BN12:BN26" si="62">IF(ED$4="X",0,(IF(BN$11="",0,(IF(AND(BN$8&gt;=$F12,BN$8&lt;=$G12),(IF(BN$8&lt;&gt;"",HLOOKUP(BN$11,$I$10:$V$31,$CJ12,0),0)),0)))))</f>
        <v>0</v>
      </c>
      <c r="BO12" s="567">
        <f t="shared" ref="BO12:BO26" si="63">IF(EE$4="X",0,(IF(BO$11="",0,(IF(AND(BO$8&gt;=$F12,BO$8&lt;=$G12),(IF(BO$8&lt;&gt;"",HLOOKUP(BO$11,$I$10:$V$31,$CJ12,0),0)),0)))))</f>
        <v>0</v>
      </c>
      <c r="BP12" s="567">
        <f t="shared" ref="BP12:BP26" si="64">IF(EF$4="X",0,(IF(BP$11="",0,(IF(AND(BP$8&gt;=$F12,BP$8&lt;=$G12),(IF(BP$8&lt;&gt;"",HLOOKUP(BP$11,$I$10:$V$31,$CJ12,0),0)),0)))))</f>
        <v>0</v>
      </c>
      <c r="BQ12" s="567">
        <f t="shared" ref="BQ12:BQ26" si="65">IF(EG$4="X",0,(IF(BQ$11="",0,(IF(AND(BQ$8&gt;=$F12,BQ$8&lt;=$G12),(IF(BQ$8&lt;&gt;"",HLOOKUP(BQ$11,$I$10:$V$31,$CJ12,0),0)),0)))))</f>
        <v>0</v>
      </c>
      <c r="BR12" s="567">
        <f t="shared" ref="BR12:BR26" si="66">IF(EH$4="X",0,(IF(BR$11="",0,(IF(AND(BR$8&gt;=$F12,BR$8&lt;=$G12),(IF(BR$8&lt;&gt;"",HLOOKUP(BR$11,$I$10:$V$31,$CJ12,0),0)),0)))))</f>
        <v>0</v>
      </c>
      <c r="BS12" s="567">
        <f t="shared" ref="BS12:BS26" si="67">IF(EI$4="X",0,(IF(BS$11="",0,(IF(AND(BS$8&gt;=$F12,BS$8&lt;=$G12),(IF(BS$8&lt;&gt;"",HLOOKUP(BS$11,$I$10:$V$31,$CJ12,0),0)),0)))))</f>
        <v>0</v>
      </c>
      <c r="BT12" s="567">
        <f t="shared" ref="BT12:BT26" si="68">IF(EJ$4="X",0,(IF(BT$11="",0,(IF(AND(BT$8&gt;=$F12,BT$8&lt;=$G12),(IF(BT$8&lt;&gt;"",HLOOKUP(BT$11,$I$10:$V$31,$CJ12,0),0)),0)))))</f>
        <v>0</v>
      </c>
      <c r="BU12" s="567">
        <f t="shared" ref="BU12:BU26" si="69">IF(EK$4="X",0,(IF(BU$11="",0,(IF(AND(BU$8&gt;=$F12,BU$8&lt;=$G12),(IF(BU$8&lt;&gt;"",HLOOKUP(BU$11,$I$10:$V$31,$CJ12,0),0)),0)))))</f>
        <v>0</v>
      </c>
      <c r="BV12" s="567">
        <f t="shared" ref="BV12:BV26" si="70">IF(EL$4="X",0,(IF(BV$11="",0,(IF(AND(BV$8&gt;=$F12,BV$8&lt;=$G12),(IF(BV$8&lt;&gt;"",HLOOKUP(BV$11,$I$10:$V$31,$CJ12,0),0)),0)))))</f>
        <v>0</v>
      </c>
      <c r="BW12" s="567">
        <f t="shared" ref="BW12:BW26" si="71">IF(EM$4="X",0,(IF(BW$11="",0,(IF(AND(BW$8&gt;=$F12,BW$8&lt;=$G12),(IF(BW$8&lt;&gt;"",HLOOKUP(BW$11,$I$10:$V$31,$CJ12,0),0)),0)))))</f>
        <v>0</v>
      </c>
      <c r="BX12" s="567">
        <f t="shared" ref="BX12:BX26" si="72">IF(EN$4="X",0,(IF(BX$11="",0,(IF(AND(BX$8&gt;=$F12,BX$8&lt;=$G12),(IF(BX$8&lt;&gt;"",HLOOKUP(BX$11,$I$10:$V$31,$CJ12,0),0)),0)))))</f>
        <v>0</v>
      </c>
      <c r="BY12" s="567">
        <f t="shared" ref="BY12:BY26" si="73">IF(EO$4="X",0,(IF(BY$11="",0,(IF(AND(BY$8&gt;=$F12,BY$8&lt;=$G12),(IF(BY$8&lt;&gt;"",HLOOKUP(BY$11,$I$10:$V$31,$CJ12,0),0)),0)))))</f>
        <v>0</v>
      </c>
      <c r="BZ12" s="567">
        <f t="shared" ref="BZ12:BZ26" si="74">IF(EP$4="X",0,(IF(BZ$11="",0,(IF(AND(BZ$8&gt;=$F12,BZ$8&lt;=$G12),(IF(BZ$8&lt;&gt;"",HLOOKUP(BZ$11,$I$10:$V$31,$CJ12,0),0)),0)))))</f>
        <v>0</v>
      </c>
      <c r="CA12" s="567">
        <f t="shared" ref="CA12:CA26" si="75">IF(EQ$4="X",0,(IF(CA$11="",0,(IF(AND(CA$8&gt;=$F12,CA$8&lt;=$G12),(IF(CA$8&lt;&gt;"",HLOOKUP(CA$11,$I$10:$V$31,$CJ12,0),0)),0)))))</f>
        <v>0</v>
      </c>
      <c r="CB12" s="567">
        <f t="shared" ref="CB12:CB26" si="76">IF(ER$4="X",0,(IF(CB$11="",0,(IF(AND(CB$8&gt;=$F12,CB$8&lt;=$G12),(IF(CB$8&lt;&gt;"",HLOOKUP(CB$11,$I$10:$V$31,$CJ12,0),0)),0)))))</f>
        <v>0</v>
      </c>
      <c r="CC12" s="567">
        <f t="shared" ref="CC12:CC26" si="77">IF(ES$4="X",0,(IF(CC$11="",0,(IF(AND(CC$8&gt;=$F12,CC$8&lt;=$G12),(IF(CC$8&lt;&gt;"",HLOOKUP(CC$11,$I$10:$V$31,$CJ12,0),0)),0)))))</f>
        <v>0</v>
      </c>
      <c r="CD12" s="567">
        <f t="shared" ref="CD12:CD26" si="78">IF(ET$4="X",0,(IF(CD$11="",0,(IF(AND(CD$8&gt;=$F12,CD$8&lt;=$G12),(IF(CD$8&lt;&gt;"",HLOOKUP(CD$11,$I$10:$V$31,$CJ12,0),0)),0)))))</f>
        <v>0</v>
      </c>
      <c r="CE12" s="567">
        <f t="shared" ref="CE12:CE26" si="79">IF(EU$4="X",0,(IF(CE$11="",0,(IF(AND(CE$8&gt;=$F12,CE$8&lt;=$G12),(IF(CE$8&lt;&gt;"",HLOOKUP(CE$11,$I$10:$V$31,$CJ12,0),0)),0)))))</f>
        <v>0</v>
      </c>
      <c r="CF12" s="567">
        <f t="shared" ref="CF12:CF26" si="80">IF(EV$4="X",0,(IF(CF$11="",0,(IF(AND(CF$8&gt;=$F12,CF$8&lt;=$G12),(IF(CF$8&lt;&gt;"",HLOOKUP(CF$11,$I$10:$V$31,$CJ12,0),0)),0)))))</f>
        <v>0</v>
      </c>
      <c r="CG12" s="567">
        <f t="shared" ref="CG12:CG26" si="81">IF(EW$4="X",0,(IF(CG$11="",0,(IF(AND(CG$8&gt;=$F12,CG$8&lt;=$G12),(IF(CG$8&lt;&gt;"",HLOOKUP(CG$11,$I$10:$V$31,$CJ12,0),0)),0)))))</f>
        <v>0</v>
      </c>
      <c r="CH12" s="568">
        <f t="shared" ref="CH12:CH26" si="82">IF(EX$4="X",0,(IF(CH$11="",0,(IF(AND(CH$8&gt;=$F12,CH$8&lt;=$G12),(IF(CH$8&lt;&gt;"",HLOOKUP(CH$11,$I$10:$V$31,$CJ12,0),0)),0)))))</f>
        <v>0</v>
      </c>
      <c r="CI12" s="569">
        <f>SUM(BD12:CH12)</f>
        <v>0</v>
      </c>
      <c r="CJ12" s="570">
        <v>3</v>
      </c>
      <c r="CK12" s="571" t="str">
        <f>IF(DT$4="X",0,(IF(AND(CK$8&gt;=$F12,CK$8&lt;=$G12),(IF((ISERROR((IF(OR(CK$10="CmtGÜNDÜZ",CK$10="PazGÜNDÜZ"),(HLOOKUP(CK$10,$I$10:$V$31,$CJ12,0)),"")+IF(OR(CK$10="CmtGÜNDÜZ",CK$10="PazGÜNDÜZ"),(HLOOKUP(CK$11,$I$10:$V$31,$CJ12,0)),"")))),0,(IF(OR(CK$10="CmtGÜNDÜZ",CK$10="PazGÜNDÜZ"),(HLOOKUP(CK$10,$I$10:$V$31,$CJ12,0)),"")+IF(OR(CK$10="CmtGÜNDÜZ",CK$10="PazGÜNDÜZ"),(HLOOKUP(CK$11,$I$10:$V$31,$CJ12,0)),"")))),"")))</f>
        <v/>
      </c>
      <c r="CL12" s="571" t="str">
        <f t="shared" ref="CL12:CL26" si="83">IF(DU$4="X",0,(IF(AND(CL$8&gt;=$F12,CL$8&lt;=$G12),(IF((ISERROR((IF(OR(CL$10="CmtGÜNDÜZ",CL$10="PazGÜNDÜZ"),(HLOOKUP(CL$10,$I$10:$V$31,$CJ12,0)),"")+IF(OR(CL$10="CmtGÜNDÜZ",CL$10="PazGÜNDÜZ"),(HLOOKUP(CL$11,$I$10:$V$31,$CJ12,0)),"")))),0,(IF(OR(CL$10="CmtGÜNDÜZ",CL$10="PazGÜNDÜZ"),(HLOOKUP(CL$10,$I$10:$V$31,$CJ12,0)),"")+IF(OR(CL$10="CmtGÜNDÜZ",CL$10="PazGÜNDÜZ"),(HLOOKUP(CL$11,$I$10:$V$31,$CJ12,0)),"")))),"")))</f>
        <v/>
      </c>
      <c r="CM12" s="571" t="str">
        <f t="shared" ref="CM12:CM26" si="84">IF(DV$4="X",0,(IF(AND(CM$8&gt;=$F12,CM$8&lt;=$G12),(IF((ISERROR((IF(OR(CM$10="CmtGÜNDÜZ",CM$10="PazGÜNDÜZ"),(HLOOKUP(CM$10,$I$10:$V$31,$CJ12,0)),"")+IF(OR(CM$10="CmtGÜNDÜZ",CM$10="PazGÜNDÜZ"),(HLOOKUP(CM$11,$I$10:$V$31,$CJ12,0)),"")))),0,(IF(OR(CM$10="CmtGÜNDÜZ",CM$10="PazGÜNDÜZ"),(HLOOKUP(CM$10,$I$10:$V$31,$CJ12,0)),"")+IF(OR(CM$10="CmtGÜNDÜZ",CM$10="PazGÜNDÜZ"),(HLOOKUP(CM$11,$I$10:$V$31,$CJ12,0)),"")))),"")))</f>
        <v/>
      </c>
      <c r="CN12" s="571" t="str">
        <f t="shared" ref="CN12:CN26" si="85">IF(DW$4="X",0,(IF(AND(CN$8&gt;=$F12,CN$8&lt;=$G12),(IF((ISERROR((IF(OR(CN$10="CmtGÜNDÜZ",CN$10="PazGÜNDÜZ"),(HLOOKUP(CN$10,$I$10:$V$31,$CJ12,0)),"")+IF(OR(CN$10="CmtGÜNDÜZ",CN$10="PazGÜNDÜZ"),(HLOOKUP(CN$11,$I$10:$V$31,$CJ12,0)),"")))),0,(IF(OR(CN$10="CmtGÜNDÜZ",CN$10="PazGÜNDÜZ"),(HLOOKUP(CN$10,$I$10:$V$31,$CJ12,0)),"")+IF(OR(CN$10="CmtGÜNDÜZ",CN$10="PazGÜNDÜZ"),(HLOOKUP(CN$11,$I$10:$V$31,$CJ12,0)),"")))),"")))</f>
        <v/>
      </c>
      <c r="CO12" s="571" t="str">
        <f t="shared" ref="CO12:CO26" si="86">IF(DX$4="X",0,(IF(AND(CO$8&gt;=$F12,CO$8&lt;=$G12),(IF((ISERROR((IF(OR(CO$10="CmtGÜNDÜZ",CO$10="PazGÜNDÜZ"),(HLOOKUP(CO$10,$I$10:$V$31,$CJ12,0)),"")+IF(OR(CO$10="CmtGÜNDÜZ",CO$10="PazGÜNDÜZ"),(HLOOKUP(CO$11,$I$10:$V$31,$CJ12,0)),"")))),0,(IF(OR(CO$10="CmtGÜNDÜZ",CO$10="PazGÜNDÜZ"),(HLOOKUP(CO$10,$I$10:$V$31,$CJ12,0)),"")+IF(OR(CO$10="CmtGÜNDÜZ",CO$10="PazGÜNDÜZ"),(HLOOKUP(CO$11,$I$10:$V$31,$CJ12,0)),"")))),"")))</f>
        <v/>
      </c>
      <c r="CP12" s="571" t="str">
        <f t="shared" ref="CP12:CP26" si="87">IF(DY$4="X",0,(IF(AND(CP$8&gt;=$F12,CP$8&lt;=$G12),(IF((ISERROR((IF(OR(CP$10="CmtGÜNDÜZ",CP$10="PazGÜNDÜZ"),(HLOOKUP(CP$10,$I$10:$V$31,$CJ12,0)),"")+IF(OR(CP$10="CmtGÜNDÜZ",CP$10="PazGÜNDÜZ"),(HLOOKUP(CP$11,$I$10:$V$31,$CJ12,0)),"")))),0,(IF(OR(CP$10="CmtGÜNDÜZ",CP$10="PazGÜNDÜZ"),(HLOOKUP(CP$10,$I$10:$V$31,$CJ12,0)),"")+IF(OR(CP$10="CmtGÜNDÜZ",CP$10="PazGÜNDÜZ"),(HLOOKUP(CP$11,$I$10:$V$31,$CJ12,0)),"")))),"")))</f>
        <v/>
      </c>
      <c r="CQ12" s="571" t="str">
        <f t="shared" ref="CQ12:CQ26" si="88">IF(DZ$4="X",0,(IF(AND(CQ$8&gt;=$F12,CQ$8&lt;=$G12),(IF((ISERROR((IF(OR(CQ$10="CmtGÜNDÜZ",CQ$10="PazGÜNDÜZ"),(HLOOKUP(CQ$10,$I$10:$V$31,$CJ12,0)),"")+IF(OR(CQ$10="CmtGÜNDÜZ",CQ$10="PazGÜNDÜZ"),(HLOOKUP(CQ$11,$I$10:$V$31,$CJ12,0)),"")))),0,(IF(OR(CQ$10="CmtGÜNDÜZ",CQ$10="PazGÜNDÜZ"),(HLOOKUP(CQ$10,$I$10:$V$31,$CJ12,0)),"")+IF(OR(CQ$10="CmtGÜNDÜZ",CQ$10="PazGÜNDÜZ"),(HLOOKUP(CQ$11,$I$10:$V$31,$CJ12,0)),"")))),"")))</f>
        <v/>
      </c>
      <c r="CR12" s="571" t="str">
        <f t="shared" ref="CR12:CR26" si="89">IF(EA$4="X",0,(IF(AND(CR$8&gt;=$F12,CR$8&lt;=$G12),(IF((ISERROR((IF(OR(CR$10="CmtGÜNDÜZ",CR$10="PazGÜNDÜZ"),(HLOOKUP(CR$10,$I$10:$V$31,$CJ12,0)),"")+IF(OR(CR$10="CmtGÜNDÜZ",CR$10="PazGÜNDÜZ"),(HLOOKUP(CR$11,$I$10:$V$31,$CJ12,0)),"")))),0,(IF(OR(CR$10="CmtGÜNDÜZ",CR$10="PazGÜNDÜZ"),(HLOOKUP(CR$10,$I$10:$V$31,$CJ12,0)),"")+IF(OR(CR$10="CmtGÜNDÜZ",CR$10="PazGÜNDÜZ"),(HLOOKUP(CR$11,$I$10:$V$31,$CJ12,0)),"")))),"")))</f>
        <v/>
      </c>
      <c r="CS12" s="571" t="str">
        <f t="shared" ref="CS12:CS26" si="90">IF(EB$4="X",0,(IF(AND(CS$8&gt;=$F12,CS$8&lt;=$G12),(IF((ISERROR((IF(OR(CS$10="CmtGÜNDÜZ",CS$10="PazGÜNDÜZ"),(HLOOKUP(CS$10,$I$10:$V$31,$CJ12,0)),"")+IF(OR(CS$10="CmtGÜNDÜZ",CS$10="PazGÜNDÜZ"),(HLOOKUP(CS$11,$I$10:$V$31,$CJ12,0)),"")))),0,(IF(OR(CS$10="CmtGÜNDÜZ",CS$10="PazGÜNDÜZ"),(HLOOKUP(CS$10,$I$10:$V$31,$CJ12,0)),"")+IF(OR(CS$10="CmtGÜNDÜZ",CS$10="PazGÜNDÜZ"),(HLOOKUP(CS$11,$I$10:$V$31,$CJ12,0)),"")))),"")))</f>
        <v/>
      </c>
      <c r="CT12" s="571" t="str">
        <f t="shared" ref="CT12:CT26" si="91">IF(EC$4="X",0,(IF(AND(CT$8&gt;=$F12,CT$8&lt;=$G12),(IF((ISERROR((IF(OR(CT$10="CmtGÜNDÜZ",CT$10="PazGÜNDÜZ"),(HLOOKUP(CT$10,$I$10:$V$31,$CJ12,0)),"")+IF(OR(CT$10="CmtGÜNDÜZ",CT$10="PazGÜNDÜZ"),(HLOOKUP(CT$11,$I$10:$V$31,$CJ12,0)),"")))),0,(IF(OR(CT$10="CmtGÜNDÜZ",CT$10="PazGÜNDÜZ"),(HLOOKUP(CT$10,$I$10:$V$31,$CJ12,0)),"")+IF(OR(CT$10="CmtGÜNDÜZ",CT$10="PazGÜNDÜZ"),(HLOOKUP(CT$11,$I$10:$V$31,$CJ12,0)),"")))),"")))</f>
        <v/>
      </c>
      <c r="CU12" s="571" t="str">
        <f t="shared" ref="CU12:CU26" si="92">IF(ED$4="X",0,(IF(AND(CU$8&gt;=$F12,CU$8&lt;=$G12),(IF((ISERROR((IF(OR(CU$10="CmtGÜNDÜZ",CU$10="PazGÜNDÜZ"),(HLOOKUP(CU$10,$I$10:$V$31,$CJ12,0)),"")+IF(OR(CU$10="CmtGÜNDÜZ",CU$10="PazGÜNDÜZ"),(HLOOKUP(CU$11,$I$10:$V$31,$CJ12,0)),"")))),0,(IF(OR(CU$10="CmtGÜNDÜZ",CU$10="PazGÜNDÜZ"),(HLOOKUP(CU$10,$I$10:$V$31,$CJ12,0)),"")+IF(OR(CU$10="CmtGÜNDÜZ",CU$10="PazGÜNDÜZ"),(HLOOKUP(CU$11,$I$10:$V$31,$CJ12,0)),"")))),"")))</f>
        <v/>
      </c>
      <c r="CV12" s="571" t="str">
        <f t="shared" ref="CV12:CV26" si="93">IF(EE$4="X",0,(IF(AND(CV$8&gt;=$F12,CV$8&lt;=$G12),(IF((ISERROR((IF(OR(CV$10="CmtGÜNDÜZ",CV$10="PazGÜNDÜZ"),(HLOOKUP(CV$10,$I$10:$V$31,$CJ12,0)),"")+IF(OR(CV$10="CmtGÜNDÜZ",CV$10="PazGÜNDÜZ"),(HLOOKUP(CV$11,$I$10:$V$31,$CJ12,0)),"")))),0,(IF(OR(CV$10="CmtGÜNDÜZ",CV$10="PazGÜNDÜZ"),(HLOOKUP(CV$10,$I$10:$V$31,$CJ12,0)),"")+IF(OR(CV$10="CmtGÜNDÜZ",CV$10="PazGÜNDÜZ"),(HLOOKUP(CV$11,$I$10:$V$31,$CJ12,0)),"")))),"")))</f>
        <v/>
      </c>
      <c r="CW12" s="571" t="str">
        <f t="shared" ref="CW12:CW26" si="94">IF(EF$4="X",0,(IF(AND(CW$8&gt;=$F12,CW$8&lt;=$G12),(IF((ISERROR((IF(OR(CW$10="CmtGÜNDÜZ",CW$10="PazGÜNDÜZ"),(HLOOKUP(CW$10,$I$10:$V$31,$CJ12,0)),"")+IF(OR(CW$10="CmtGÜNDÜZ",CW$10="PazGÜNDÜZ"),(HLOOKUP(CW$11,$I$10:$V$31,$CJ12,0)),"")))),0,(IF(OR(CW$10="CmtGÜNDÜZ",CW$10="PazGÜNDÜZ"),(HLOOKUP(CW$10,$I$10:$V$31,$CJ12,0)),"")+IF(OR(CW$10="CmtGÜNDÜZ",CW$10="PazGÜNDÜZ"),(HLOOKUP(CW$11,$I$10:$V$31,$CJ12,0)),"")))),"")))</f>
        <v/>
      </c>
      <c r="CX12" s="571" t="str">
        <f t="shared" ref="CX12:CX26" si="95">IF(EG$4="X",0,(IF(AND(CX$8&gt;=$F12,CX$8&lt;=$G12),(IF((ISERROR((IF(OR(CX$10="CmtGÜNDÜZ",CX$10="PazGÜNDÜZ"),(HLOOKUP(CX$10,$I$10:$V$31,$CJ12,0)),"")+IF(OR(CX$10="CmtGÜNDÜZ",CX$10="PazGÜNDÜZ"),(HLOOKUP(CX$11,$I$10:$V$31,$CJ12,0)),"")))),0,(IF(OR(CX$10="CmtGÜNDÜZ",CX$10="PazGÜNDÜZ"),(HLOOKUP(CX$10,$I$10:$V$31,$CJ12,0)),"")+IF(OR(CX$10="CmtGÜNDÜZ",CX$10="PazGÜNDÜZ"),(HLOOKUP(CX$11,$I$10:$V$31,$CJ12,0)),"")))),"")))</f>
        <v/>
      </c>
      <c r="CY12" s="571" t="str">
        <f t="shared" ref="CY12:CY26" si="96">IF(EH$4="X",0,(IF(AND(CY$8&gt;=$F12,CY$8&lt;=$G12),(IF((ISERROR((IF(OR(CY$10="CmtGÜNDÜZ",CY$10="PazGÜNDÜZ"),(HLOOKUP(CY$10,$I$10:$V$31,$CJ12,0)),"")+IF(OR(CY$10="CmtGÜNDÜZ",CY$10="PazGÜNDÜZ"),(HLOOKUP(CY$11,$I$10:$V$31,$CJ12,0)),"")))),0,(IF(OR(CY$10="CmtGÜNDÜZ",CY$10="PazGÜNDÜZ"),(HLOOKUP(CY$10,$I$10:$V$31,$CJ12,0)),"")+IF(OR(CY$10="CmtGÜNDÜZ",CY$10="PazGÜNDÜZ"),(HLOOKUP(CY$11,$I$10:$V$31,$CJ12,0)),"")))),"")))</f>
        <v/>
      </c>
      <c r="CZ12" s="571" t="str">
        <f t="shared" ref="CZ12:CZ26" si="97">IF(EI$4="X",0,(IF(AND(CZ$8&gt;=$F12,CZ$8&lt;=$G12),(IF((ISERROR((IF(OR(CZ$10="CmtGÜNDÜZ",CZ$10="PazGÜNDÜZ"),(HLOOKUP(CZ$10,$I$10:$V$31,$CJ12,0)),"")+IF(OR(CZ$10="CmtGÜNDÜZ",CZ$10="PazGÜNDÜZ"),(HLOOKUP(CZ$11,$I$10:$V$31,$CJ12,0)),"")))),0,(IF(OR(CZ$10="CmtGÜNDÜZ",CZ$10="PazGÜNDÜZ"),(HLOOKUP(CZ$10,$I$10:$V$31,$CJ12,0)),"")+IF(OR(CZ$10="CmtGÜNDÜZ",CZ$10="PazGÜNDÜZ"),(HLOOKUP(CZ$11,$I$10:$V$31,$CJ12,0)),"")))),"")))</f>
        <v/>
      </c>
      <c r="DA12" s="571" t="str">
        <f t="shared" ref="DA12:DA26" si="98">IF(EJ$4="X",0,(IF(AND(DA$8&gt;=$F12,DA$8&lt;=$G12),(IF((ISERROR((IF(OR(DA$10="CmtGÜNDÜZ",DA$10="PazGÜNDÜZ"),(HLOOKUP(DA$10,$I$10:$V$31,$CJ12,0)),"")+IF(OR(DA$10="CmtGÜNDÜZ",DA$10="PazGÜNDÜZ"),(HLOOKUP(DA$11,$I$10:$V$31,$CJ12,0)),"")))),0,(IF(OR(DA$10="CmtGÜNDÜZ",DA$10="PazGÜNDÜZ"),(HLOOKUP(DA$10,$I$10:$V$31,$CJ12,0)),"")+IF(OR(DA$10="CmtGÜNDÜZ",DA$10="PazGÜNDÜZ"),(HLOOKUP(DA$11,$I$10:$V$31,$CJ12,0)),"")))),"")))</f>
        <v/>
      </c>
      <c r="DB12" s="571" t="str">
        <f t="shared" ref="DB12:DB26" si="99">IF(EK$4="X",0,(IF(AND(DB$8&gt;=$F12,DB$8&lt;=$G12),(IF((ISERROR((IF(OR(DB$10="CmtGÜNDÜZ",DB$10="PazGÜNDÜZ"),(HLOOKUP(DB$10,$I$10:$V$31,$CJ12,0)),"")+IF(OR(DB$10="CmtGÜNDÜZ",DB$10="PazGÜNDÜZ"),(HLOOKUP(DB$11,$I$10:$V$31,$CJ12,0)),"")))),0,(IF(OR(DB$10="CmtGÜNDÜZ",DB$10="PazGÜNDÜZ"),(HLOOKUP(DB$10,$I$10:$V$31,$CJ12,0)),"")+IF(OR(DB$10="CmtGÜNDÜZ",DB$10="PazGÜNDÜZ"),(HLOOKUP(DB$11,$I$10:$V$31,$CJ12,0)),"")))),"")))</f>
        <v/>
      </c>
      <c r="DC12" s="571" t="str">
        <f t="shared" ref="DC12:DC26" si="100">IF(EL$4="X",0,(IF(AND(DC$8&gt;=$F12,DC$8&lt;=$G12),(IF((ISERROR((IF(OR(DC$10="CmtGÜNDÜZ",DC$10="PazGÜNDÜZ"),(HLOOKUP(DC$10,$I$10:$V$31,$CJ12,0)),"")+IF(OR(DC$10="CmtGÜNDÜZ",DC$10="PazGÜNDÜZ"),(HLOOKUP(DC$11,$I$10:$V$31,$CJ12,0)),"")))),0,(IF(OR(DC$10="CmtGÜNDÜZ",DC$10="PazGÜNDÜZ"),(HLOOKUP(DC$10,$I$10:$V$31,$CJ12,0)),"")+IF(OR(DC$10="CmtGÜNDÜZ",DC$10="PazGÜNDÜZ"),(HLOOKUP(DC$11,$I$10:$V$31,$CJ12,0)),"")))),"")))</f>
        <v/>
      </c>
      <c r="DD12" s="571" t="str">
        <f t="shared" ref="DD12:DD26" si="101">IF(EM$4="X",0,(IF(AND(DD$8&gt;=$F12,DD$8&lt;=$G12),(IF((ISERROR((IF(OR(DD$10="CmtGÜNDÜZ",DD$10="PazGÜNDÜZ"),(HLOOKUP(DD$10,$I$10:$V$31,$CJ12,0)),"")+IF(OR(DD$10="CmtGÜNDÜZ",DD$10="PazGÜNDÜZ"),(HLOOKUP(DD$11,$I$10:$V$31,$CJ12,0)),"")))),0,(IF(OR(DD$10="CmtGÜNDÜZ",DD$10="PazGÜNDÜZ"),(HLOOKUP(DD$10,$I$10:$V$31,$CJ12,0)),"")+IF(OR(DD$10="CmtGÜNDÜZ",DD$10="PazGÜNDÜZ"),(HLOOKUP(DD$11,$I$10:$V$31,$CJ12,0)),"")))),"")))</f>
        <v/>
      </c>
      <c r="DE12" s="571" t="str">
        <f t="shared" ref="DE12:DE26" si="102">IF(EN$4="X",0,(IF(AND(DE$8&gt;=$F12,DE$8&lt;=$G12),(IF((ISERROR((IF(OR(DE$10="CmtGÜNDÜZ",DE$10="PazGÜNDÜZ"),(HLOOKUP(DE$10,$I$10:$V$31,$CJ12,0)),"")+IF(OR(DE$10="CmtGÜNDÜZ",DE$10="PazGÜNDÜZ"),(HLOOKUP(DE$11,$I$10:$V$31,$CJ12,0)),"")))),0,(IF(OR(DE$10="CmtGÜNDÜZ",DE$10="PazGÜNDÜZ"),(HLOOKUP(DE$10,$I$10:$V$31,$CJ12,0)),"")+IF(OR(DE$10="CmtGÜNDÜZ",DE$10="PazGÜNDÜZ"),(HLOOKUP(DE$11,$I$10:$V$31,$CJ12,0)),"")))),"")))</f>
        <v/>
      </c>
      <c r="DF12" s="571" t="str">
        <f t="shared" ref="DF12:DF26" si="103">IF(EO$4="X",0,(IF(AND(DF$8&gt;=$F12,DF$8&lt;=$G12),(IF((ISERROR((IF(OR(DF$10="CmtGÜNDÜZ",DF$10="PazGÜNDÜZ"),(HLOOKUP(DF$10,$I$10:$V$31,$CJ12,0)),"")+IF(OR(DF$10="CmtGÜNDÜZ",DF$10="PazGÜNDÜZ"),(HLOOKUP(DF$11,$I$10:$V$31,$CJ12,0)),"")))),0,(IF(OR(DF$10="CmtGÜNDÜZ",DF$10="PazGÜNDÜZ"),(HLOOKUP(DF$10,$I$10:$V$31,$CJ12,0)),"")+IF(OR(DF$10="CmtGÜNDÜZ",DF$10="PazGÜNDÜZ"),(HLOOKUP(DF$11,$I$10:$V$31,$CJ12,0)),"")))),"")))</f>
        <v/>
      </c>
      <c r="DG12" s="571" t="str">
        <f t="shared" ref="DG12:DG26" si="104">IF(EP$4="X",0,(IF(AND(DG$8&gt;=$F12,DG$8&lt;=$G12),(IF((ISERROR((IF(OR(DG$10="CmtGÜNDÜZ",DG$10="PazGÜNDÜZ"),(HLOOKUP(DG$10,$I$10:$V$31,$CJ12,0)),"")+IF(OR(DG$10="CmtGÜNDÜZ",DG$10="PazGÜNDÜZ"),(HLOOKUP(DG$11,$I$10:$V$31,$CJ12,0)),"")))),0,(IF(OR(DG$10="CmtGÜNDÜZ",DG$10="PazGÜNDÜZ"),(HLOOKUP(DG$10,$I$10:$V$31,$CJ12,0)),"")+IF(OR(DG$10="CmtGÜNDÜZ",DG$10="PazGÜNDÜZ"),(HLOOKUP(DG$11,$I$10:$V$31,$CJ12,0)),"")))),"")))</f>
        <v/>
      </c>
      <c r="DH12" s="571" t="str">
        <f t="shared" ref="DH12:DH26" si="105">IF(EQ$4="X",0,(IF(AND(DH$8&gt;=$F12,DH$8&lt;=$G12),(IF((ISERROR((IF(OR(DH$10="CmtGÜNDÜZ",DH$10="PazGÜNDÜZ"),(HLOOKUP(DH$10,$I$10:$V$31,$CJ12,0)),"")+IF(OR(DH$10="CmtGÜNDÜZ",DH$10="PazGÜNDÜZ"),(HLOOKUP(DH$11,$I$10:$V$31,$CJ12,0)),"")))),0,(IF(OR(DH$10="CmtGÜNDÜZ",DH$10="PazGÜNDÜZ"),(HLOOKUP(DH$10,$I$10:$V$31,$CJ12,0)),"")+IF(OR(DH$10="CmtGÜNDÜZ",DH$10="PazGÜNDÜZ"),(HLOOKUP(DH$11,$I$10:$V$31,$CJ12,0)),"")))),"")))</f>
        <v/>
      </c>
      <c r="DI12" s="571" t="str">
        <f t="shared" ref="DI12:DI26" si="106">IF(ER$4="X",0,(IF(AND(DI$8&gt;=$F12,DI$8&lt;=$G12),(IF((ISERROR((IF(OR(DI$10="CmtGÜNDÜZ",DI$10="PazGÜNDÜZ"),(HLOOKUP(DI$10,$I$10:$V$31,$CJ12,0)),"")+IF(OR(DI$10="CmtGÜNDÜZ",DI$10="PazGÜNDÜZ"),(HLOOKUP(DI$11,$I$10:$V$31,$CJ12,0)),"")))),0,(IF(OR(DI$10="CmtGÜNDÜZ",DI$10="PazGÜNDÜZ"),(HLOOKUP(DI$10,$I$10:$V$31,$CJ12,0)),"")+IF(OR(DI$10="CmtGÜNDÜZ",DI$10="PazGÜNDÜZ"),(HLOOKUP(DI$11,$I$10:$V$31,$CJ12,0)),"")))),"")))</f>
        <v/>
      </c>
      <c r="DJ12" s="571" t="str">
        <f t="shared" ref="DJ12:DJ26" si="107">IF(ES$4="X",0,(IF(AND(DJ$8&gt;=$F12,DJ$8&lt;=$G12),(IF((ISERROR((IF(OR(DJ$10="CmtGÜNDÜZ",DJ$10="PazGÜNDÜZ"),(HLOOKUP(DJ$10,$I$10:$V$31,$CJ12,0)),"")+IF(OR(DJ$10="CmtGÜNDÜZ",DJ$10="PazGÜNDÜZ"),(HLOOKUP(DJ$11,$I$10:$V$31,$CJ12,0)),"")))),0,(IF(OR(DJ$10="CmtGÜNDÜZ",DJ$10="PazGÜNDÜZ"),(HLOOKUP(DJ$10,$I$10:$V$31,$CJ12,0)),"")+IF(OR(DJ$10="CmtGÜNDÜZ",DJ$10="PazGÜNDÜZ"),(HLOOKUP(DJ$11,$I$10:$V$31,$CJ12,0)),"")))),"")))</f>
        <v/>
      </c>
      <c r="DK12" s="571" t="str">
        <f t="shared" ref="DK12:DK26" si="108">IF(ET$4="X",0,(IF(AND(DK$8&gt;=$F12,DK$8&lt;=$G12),(IF((ISERROR((IF(OR(DK$10="CmtGÜNDÜZ",DK$10="PazGÜNDÜZ"),(HLOOKUP(DK$10,$I$10:$V$31,$CJ12,0)),"")+IF(OR(DK$10="CmtGÜNDÜZ",DK$10="PazGÜNDÜZ"),(HLOOKUP(DK$11,$I$10:$V$31,$CJ12,0)),"")))),0,(IF(OR(DK$10="CmtGÜNDÜZ",DK$10="PazGÜNDÜZ"),(HLOOKUP(DK$10,$I$10:$V$31,$CJ12,0)),"")+IF(OR(DK$10="CmtGÜNDÜZ",DK$10="PazGÜNDÜZ"),(HLOOKUP(DK$11,$I$10:$V$31,$CJ12,0)),"")))),"")))</f>
        <v/>
      </c>
      <c r="DL12" s="571" t="str">
        <f t="shared" ref="DL12:DL26" si="109">IF(EU$4="X",0,(IF(AND(DL$8&gt;=$F12,DL$8&lt;=$G12),(IF((ISERROR((IF(OR(DL$10="CmtGÜNDÜZ",DL$10="PazGÜNDÜZ"),(HLOOKUP(DL$10,$I$10:$V$31,$CJ12,0)),"")+IF(OR(DL$10="CmtGÜNDÜZ",DL$10="PazGÜNDÜZ"),(HLOOKUP(DL$11,$I$10:$V$31,$CJ12,0)),"")))),0,(IF(OR(DL$10="CmtGÜNDÜZ",DL$10="PazGÜNDÜZ"),(HLOOKUP(DL$10,$I$10:$V$31,$CJ12,0)),"")+IF(OR(DL$10="CmtGÜNDÜZ",DL$10="PazGÜNDÜZ"),(HLOOKUP(DL$11,$I$10:$V$31,$CJ12,0)),"")))),"")))</f>
        <v/>
      </c>
      <c r="DM12" s="571" t="str">
        <f t="shared" ref="DM12:DM26" si="110">IF(EV$4="X",0,(IF(AND(DM$8&gt;=$F12,DM$8&lt;=$G12),(IF((ISERROR((IF(OR(DM$10="CmtGÜNDÜZ",DM$10="PazGÜNDÜZ"),(HLOOKUP(DM$10,$I$10:$V$31,$CJ12,0)),"")+IF(OR(DM$10="CmtGÜNDÜZ",DM$10="PazGÜNDÜZ"),(HLOOKUP(DM$11,$I$10:$V$31,$CJ12,0)),"")))),0,(IF(OR(DM$10="CmtGÜNDÜZ",DM$10="PazGÜNDÜZ"),(HLOOKUP(DM$10,$I$10:$V$31,$CJ12,0)),"")+IF(OR(DM$10="CmtGÜNDÜZ",DM$10="PazGÜNDÜZ"),(HLOOKUP(DM$11,$I$10:$V$31,$CJ12,0)),"")))),"")))</f>
        <v/>
      </c>
      <c r="DN12" s="571" t="str">
        <f t="shared" ref="DN12:DN26" si="111">IF(EW$4="X",0,(IF(AND(DN$8&gt;=$F12,DN$8&lt;=$G12),(IF((ISERROR((IF(OR(DN$10="CmtGÜNDÜZ",DN$10="PazGÜNDÜZ"),(HLOOKUP(DN$10,$I$10:$V$31,$CJ12,0)),"")+IF(OR(DN$10="CmtGÜNDÜZ",DN$10="PazGÜNDÜZ"),(HLOOKUP(DN$11,$I$10:$V$31,$CJ12,0)),"")))),0,(IF(OR(DN$10="CmtGÜNDÜZ",DN$10="PazGÜNDÜZ"),(HLOOKUP(DN$10,$I$10:$V$31,$CJ12,0)),"")+IF(OR(DN$10="CmtGÜNDÜZ",DN$10="PazGÜNDÜZ"),(HLOOKUP(DN$11,$I$10:$V$31,$CJ12,0)),"")))),"")))</f>
        <v/>
      </c>
      <c r="DO12" s="572" t="str">
        <f t="shared" ref="DO12:DO26" si="112">IF(EX$4="X",0,(IF(AND(DO$8&gt;=$F12,DO$8&lt;=$G12),(IF((ISERROR((IF(OR(DO$10="CmtGÜNDÜZ",DO$10="PazGÜNDÜZ"),(HLOOKUP(DO$10,$I$10:$V$31,$CJ12,0)),"")+IF(OR(DO$10="CmtGÜNDÜZ",DO$10="PazGÜNDÜZ"),(HLOOKUP(DO$11,$I$10:$V$31,$CJ12,0)),"")))),0,(IF(OR(DO$10="CmtGÜNDÜZ",DO$10="PazGÜNDÜZ"),(HLOOKUP(DO$10,$I$10:$V$31,$CJ12,0)),"")+IF(OR(DO$10="CmtGÜNDÜZ",DO$10="PazGÜNDÜZ"),(HLOOKUP(DO$11,$I$10:$V$31,$CJ12,0)),"")))),"")))</f>
        <v/>
      </c>
      <c r="DP12" s="573">
        <f>SUM(CK12:DO12)</f>
        <v>0</v>
      </c>
      <c r="DQ12" s="574"/>
      <c r="DR12" s="575" t="str">
        <f>C12</f>
        <v/>
      </c>
      <c r="DS12" s="576" t="str">
        <f>IF(OR(E12&lt;&gt;"",F12&lt;&gt;""),E12,"")</f>
        <v/>
      </c>
      <c r="DT12" s="668">
        <f>IF(AND(DT$8&gt;=$F12,DT$8&lt;=$G12),(X12+BD12+CK12),0)</f>
        <v>0</v>
      </c>
      <c r="DU12" s="669">
        <f t="shared" ref="DU12:DU26" si="113">IF(AND(DU$8&gt;=$F12,DU$8&lt;=$G12),(Y12+BE12+CL12),0)</f>
        <v>0</v>
      </c>
      <c r="DV12" s="669">
        <f t="shared" ref="DV12:DV26" si="114">IF(AND(DV$8&gt;=$F12,DV$8&lt;=$G12),(Z12+BF12+CM12),0)</f>
        <v>0</v>
      </c>
      <c r="DW12" s="669">
        <f t="shared" ref="DW12:DW26" si="115">IF(AND(DW$8&gt;=$F12,DW$8&lt;=$G12),(AA12+BG12+CN12),0)</f>
        <v>0</v>
      </c>
      <c r="DX12" s="669">
        <f t="shared" ref="DX12:DX26" si="116">IF(AND(DX$8&gt;=$F12,DX$8&lt;=$G12),(AB12+BH12+CO12),0)</f>
        <v>0</v>
      </c>
      <c r="DY12" s="669">
        <f t="shared" ref="DY12:DY26" si="117">IF(AND(DY$8&gt;=$F12,DY$8&lt;=$G12),(AC12+BI12+CP12),0)</f>
        <v>0</v>
      </c>
      <c r="DZ12" s="669">
        <f t="shared" ref="DZ12:DZ26" si="118">IF(AND(DZ$8&gt;=$F12,DZ$8&lt;=$G12),(AD12+BJ12+CQ12),0)</f>
        <v>0</v>
      </c>
      <c r="EA12" s="669">
        <f t="shared" ref="EA12:EA26" si="119">IF(AND(EA$8&gt;=$F12,EA$8&lt;=$G12),(AE12+BK12+CR12),0)</f>
        <v>0</v>
      </c>
      <c r="EB12" s="669">
        <f t="shared" ref="EB12:EB26" si="120">IF(AND(EB$8&gt;=$F12,EB$8&lt;=$G12),(AF12+BL12+CS12),0)</f>
        <v>0</v>
      </c>
      <c r="EC12" s="669">
        <f t="shared" ref="EC12:EC26" si="121">IF(AND(EC$8&gt;=$F12,EC$8&lt;=$G12),(AG12+BM12+CT12),0)</f>
        <v>0</v>
      </c>
      <c r="ED12" s="669">
        <f t="shared" ref="ED12:ED26" si="122">IF(AND(ED$8&gt;=$F12,ED$8&lt;=$G12),(AH12+BN12+CU12),0)</f>
        <v>0</v>
      </c>
      <c r="EE12" s="669">
        <f t="shared" ref="EE12:EE26" si="123">IF(AND(EE$8&gt;=$F12,EE$8&lt;=$G12),(AI12+BO12+CV12),0)</f>
        <v>0</v>
      </c>
      <c r="EF12" s="669">
        <f t="shared" ref="EF12:EF26" si="124">IF(AND(EF$8&gt;=$F12,EF$8&lt;=$G12),(AJ12+BP12+CW12),0)</f>
        <v>0</v>
      </c>
      <c r="EG12" s="669">
        <f t="shared" ref="EG12:EG26" si="125">IF(AND(EG$8&gt;=$F12,EG$8&lt;=$G12),(AK12+BQ12+CX12),0)</f>
        <v>0</v>
      </c>
      <c r="EH12" s="669">
        <f t="shared" ref="EH12:EH26" si="126">IF(AND(EH$8&gt;=$F12,EH$8&lt;=$G12),(AL12+BR12+CY12),0)</f>
        <v>0</v>
      </c>
      <c r="EI12" s="669">
        <f t="shared" ref="EI12:EI26" si="127">IF(AND(EI$8&gt;=$F12,EI$8&lt;=$G12),(AM12+BS12+CZ12),0)</f>
        <v>0</v>
      </c>
      <c r="EJ12" s="669">
        <f t="shared" ref="EJ12:EJ26" si="128">IF(AND(EJ$8&gt;=$F12,EJ$8&lt;=$G12),(AN12+BT12+DA12),0)</f>
        <v>0</v>
      </c>
      <c r="EK12" s="669">
        <f t="shared" ref="EK12:EK26" si="129">IF(AND(EK$8&gt;=$F12,EK$8&lt;=$G12),(AO12+BU12+DB12),0)</f>
        <v>0</v>
      </c>
      <c r="EL12" s="669">
        <f t="shared" ref="EL12:EL26" si="130">IF(AND(EL$8&gt;=$F12,EL$8&lt;=$G12),(AP12+BV12+DC12),0)</f>
        <v>0</v>
      </c>
      <c r="EM12" s="669">
        <f t="shared" ref="EM12:EM26" si="131">IF(AND(EM$8&gt;=$F12,EM$8&lt;=$G12),(AQ12+BW12+DD12),0)</f>
        <v>0</v>
      </c>
      <c r="EN12" s="669">
        <f t="shared" ref="EN12:EN26" si="132">IF(AND(EN$8&gt;=$F12,EN$8&lt;=$G12),(AR12+BX12+DE12),0)</f>
        <v>0</v>
      </c>
      <c r="EO12" s="669">
        <f t="shared" ref="EO12:EO26" si="133">IF(AND(EO$8&gt;=$F12,EO$8&lt;=$G12),(AS12+BY12+DF12),0)</f>
        <v>0</v>
      </c>
      <c r="EP12" s="669">
        <f t="shared" ref="EP12:EP26" si="134">IF(AND(EP$8&gt;=$F12,EP$8&lt;=$G12),(AT12+BZ12+DG12),0)</f>
        <v>0</v>
      </c>
      <c r="EQ12" s="669">
        <f t="shared" ref="EQ12:EQ26" si="135">IF(AND(EQ$8&gt;=$F12,EQ$8&lt;=$G12),(AU12+CA12+DH12),0)</f>
        <v>0</v>
      </c>
      <c r="ER12" s="669">
        <f t="shared" ref="ER12:ER26" si="136">IF(AND(ER$8&gt;=$F12,ER$8&lt;=$G12),(AV12+CB12+DI12),0)</f>
        <v>0</v>
      </c>
      <c r="ES12" s="669">
        <f t="shared" ref="ES12:ES26" si="137">IF(AND(ES$8&gt;=$F12,ES$8&lt;=$G12),(AW12+CC12+DJ12),0)</f>
        <v>0</v>
      </c>
      <c r="ET12" s="669">
        <f t="shared" ref="ET12:ET26" si="138">IF(AND(ET$8&gt;=$F12,ET$8&lt;=$G12),(AX12+CD12+DK12),0)</f>
        <v>0</v>
      </c>
      <c r="EU12" s="669">
        <f t="shared" ref="EU12:EU26" si="139">IF(AND(EU$8&gt;=$F12,EU$8&lt;=$G12),(AY12+CE12+DL12),0)</f>
        <v>0</v>
      </c>
      <c r="EV12" s="669">
        <f t="shared" ref="EV12:EV26" si="140">IF(AND(EV$8&gt;=$F12,EV$8&lt;=$G12),(AZ12+CF12+DM12),0)</f>
        <v>0</v>
      </c>
      <c r="EW12" s="669">
        <f t="shared" ref="EW12:EW26" si="141">IF(AND(EW$8&gt;=$F12,EW$8&lt;=$G12),(BA12+CG12+DN12),0)</f>
        <v>0</v>
      </c>
      <c r="EX12" s="670">
        <f t="shared" ref="EX12:EX26" si="142">IF(AND(EX$8&gt;=$F12,EX$8&lt;=$G12),(BB12+CH12+DO12),0)</f>
        <v>0</v>
      </c>
      <c r="EY12" s="604">
        <f>IF(FK12&gt;0,FK12,CI12)</f>
        <v>0</v>
      </c>
      <c r="EZ12" s="605">
        <f>IF(FL12&gt;0,FL12,(DP12+BC12))</f>
        <v>0</v>
      </c>
      <c r="FA12" s="606">
        <f>EY12+EZ12</f>
        <v>0</v>
      </c>
      <c r="FB12" s="577"/>
      <c r="FC12" s="578"/>
      <c r="FD12" s="578"/>
      <c r="FE12" s="578"/>
      <c r="FF12" s="578"/>
      <c r="FG12" s="578"/>
      <c r="FH12" s="578" t="s">
        <v>4</v>
      </c>
      <c r="FI12" s="579">
        <v>2</v>
      </c>
      <c r="FJ12" s="578"/>
      <c r="FK12" s="580"/>
      <c r="FL12" s="580"/>
      <c r="FM12" s="581">
        <f>FK12+FL12</f>
        <v>0</v>
      </c>
      <c r="FO12" s="633">
        <f ca="1">YEAR((TODAY()))-2</f>
        <v>2018</v>
      </c>
      <c r="FP12" s="632">
        <f ca="1">("01"&amp;"."&amp;"01"&amp;"."&amp;FO12)*1</f>
        <v>43101</v>
      </c>
      <c r="FQ12" s="631"/>
    </row>
    <row r="13" spans="2:173" ht="9.75" customHeight="1" x14ac:dyDescent="0.25">
      <c r="B13" s="1">
        <v>2</v>
      </c>
      <c r="C13" s="168" t="str">
        <f t="shared" si="22"/>
        <v/>
      </c>
      <c r="D13" s="298" t="str">
        <f>IF(OR(E13&lt;&gt;"",F13&lt;&gt;""),D12,"")</f>
        <v/>
      </c>
      <c r="E13" s="126"/>
      <c r="F13" s="127"/>
      <c r="G13" s="127"/>
      <c r="H13" s="173"/>
      <c r="I13" s="582"/>
      <c r="J13" s="583"/>
      <c r="K13" s="584"/>
      <c r="L13" s="585"/>
      <c r="M13" s="584"/>
      <c r="N13" s="585"/>
      <c r="O13" s="584"/>
      <c r="P13" s="585"/>
      <c r="Q13" s="584"/>
      <c r="R13" s="585"/>
      <c r="S13" s="584"/>
      <c r="T13" s="585"/>
      <c r="U13" s="584"/>
      <c r="V13" s="586"/>
      <c r="W13" s="587"/>
      <c r="X13" s="588">
        <f t="shared" ref="X13:X26" si="143">IF(DT$4="X",0,(IF(X$11="",0,(IF(AND(X$8&gt;=$F13,X$8&lt;=$G13),(IF(X$8&lt;&gt;"",HLOOKUP(X$11,$I$10:$V$31,$CJ13,0),0)),0)))))</f>
        <v>0</v>
      </c>
      <c r="Y13" s="588">
        <f t="shared" si="23"/>
        <v>0</v>
      </c>
      <c r="Z13" s="588">
        <f t="shared" si="24"/>
        <v>0</v>
      </c>
      <c r="AA13" s="588">
        <f t="shared" si="25"/>
        <v>0</v>
      </c>
      <c r="AB13" s="588">
        <f t="shared" si="26"/>
        <v>0</v>
      </c>
      <c r="AC13" s="588">
        <f t="shared" si="27"/>
        <v>0</v>
      </c>
      <c r="AD13" s="588">
        <f t="shared" si="28"/>
        <v>0</v>
      </c>
      <c r="AE13" s="588">
        <f t="shared" si="29"/>
        <v>0</v>
      </c>
      <c r="AF13" s="588">
        <f t="shared" si="30"/>
        <v>0</v>
      </c>
      <c r="AG13" s="588">
        <f t="shared" si="31"/>
        <v>0</v>
      </c>
      <c r="AH13" s="588">
        <f t="shared" si="32"/>
        <v>0</v>
      </c>
      <c r="AI13" s="588">
        <f t="shared" si="33"/>
        <v>0</v>
      </c>
      <c r="AJ13" s="588">
        <f t="shared" si="34"/>
        <v>0</v>
      </c>
      <c r="AK13" s="588">
        <f t="shared" si="35"/>
        <v>0</v>
      </c>
      <c r="AL13" s="588">
        <f t="shared" si="36"/>
        <v>0</v>
      </c>
      <c r="AM13" s="588">
        <f t="shared" si="37"/>
        <v>0</v>
      </c>
      <c r="AN13" s="588">
        <f t="shared" si="38"/>
        <v>0</v>
      </c>
      <c r="AO13" s="588">
        <f t="shared" si="39"/>
        <v>0</v>
      </c>
      <c r="AP13" s="588">
        <f t="shared" si="40"/>
        <v>0</v>
      </c>
      <c r="AQ13" s="588">
        <f t="shared" si="41"/>
        <v>0</v>
      </c>
      <c r="AR13" s="588">
        <f t="shared" si="42"/>
        <v>0</v>
      </c>
      <c r="AS13" s="588">
        <f t="shared" si="43"/>
        <v>0</v>
      </c>
      <c r="AT13" s="588">
        <f t="shared" si="44"/>
        <v>0</v>
      </c>
      <c r="AU13" s="588">
        <f t="shared" si="45"/>
        <v>0</v>
      </c>
      <c r="AV13" s="588">
        <f t="shared" si="46"/>
        <v>0</v>
      </c>
      <c r="AW13" s="588">
        <f t="shared" si="47"/>
        <v>0</v>
      </c>
      <c r="AX13" s="588">
        <f t="shared" si="48"/>
        <v>0</v>
      </c>
      <c r="AY13" s="588">
        <f t="shared" si="49"/>
        <v>0</v>
      </c>
      <c r="AZ13" s="588">
        <f t="shared" si="50"/>
        <v>0</v>
      </c>
      <c r="BA13" s="588">
        <f t="shared" si="51"/>
        <v>0</v>
      </c>
      <c r="BB13" s="589">
        <f t="shared" si="52"/>
        <v>0</v>
      </c>
      <c r="BC13" s="590">
        <f t="shared" ref="BC13:BC17" si="144">SUM(X13:BB13)</f>
        <v>0</v>
      </c>
      <c r="BD13" s="588">
        <f t="shared" ref="BD13:BD26" si="145">IF(DT$4="X",0,(IF(BD$11="",0,(IF(AND(BD$8&gt;=$F13,BD$8&lt;=$G13),(IF(BD$8&lt;&gt;"",HLOOKUP(BD$11,$I$10:$V$31,$CJ13,0),0)),0)))))</f>
        <v>0</v>
      </c>
      <c r="BE13" s="588">
        <f t="shared" si="53"/>
        <v>0</v>
      </c>
      <c r="BF13" s="588">
        <f t="shared" si="54"/>
        <v>0</v>
      </c>
      <c r="BG13" s="588">
        <f t="shared" si="55"/>
        <v>0</v>
      </c>
      <c r="BH13" s="588">
        <f t="shared" si="56"/>
        <v>0</v>
      </c>
      <c r="BI13" s="588">
        <f t="shared" si="57"/>
        <v>0</v>
      </c>
      <c r="BJ13" s="588">
        <f t="shared" si="58"/>
        <v>0</v>
      </c>
      <c r="BK13" s="588">
        <f t="shared" si="59"/>
        <v>0</v>
      </c>
      <c r="BL13" s="588">
        <f t="shared" si="60"/>
        <v>0</v>
      </c>
      <c r="BM13" s="588">
        <f t="shared" si="61"/>
        <v>0</v>
      </c>
      <c r="BN13" s="588">
        <f t="shared" si="62"/>
        <v>0</v>
      </c>
      <c r="BO13" s="588">
        <f t="shared" si="63"/>
        <v>0</v>
      </c>
      <c r="BP13" s="588">
        <f t="shared" si="64"/>
        <v>0</v>
      </c>
      <c r="BQ13" s="588">
        <f t="shared" si="65"/>
        <v>0</v>
      </c>
      <c r="BR13" s="588">
        <f t="shared" si="66"/>
        <v>0</v>
      </c>
      <c r="BS13" s="588">
        <f t="shared" si="67"/>
        <v>0</v>
      </c>
      <c r="BT13" s="588">
        <f t="shared" si="68"/>
        <v>0</v>
      </c>
      <c r="BU13" s="588">
        <f t="shared" si="69"/>
        <v>0</v>
      </c>
      <c r="BV13" s="588">
        <f t="shared" si="70"/>
        <v>0</v>
      </c>
      <c r="BW13" s="588">
        <f t="shared" si="71"/>
        <v>0</v>
      </c>
      <c r="BX13" s="588">
        <f t="shared" si="72"/>
        <v>0</v>
      </c>
      <c r="BY13" s="588">
        <f t="shared" si="73"/>
        <v>0</v>
      </c>
      <c r="BZ13" s="588">
        <f t="shared" si="74"/>
        <v>0</v>
      </c>
      <c r="CA13" s="588">
        <f t="shared" si="75"/>
        <v>0</v>
      </c>
      <c r="CB13" s="588">
        <f t="shared" si="76"/>
        <v>0</v>
      </c>
      <c r="CC13" s="588">
        <f t="shared" si="77"/>
        <v>0</v>
      </c>
      <c r="CD13" s="588">
        <f t="shared" si="78"/>
        <v>0</v>
      </c>
      <c r="CE13" s="588">
        <f t="shared" si="79"/>
        <v>0</v>
      </c>
      <c r="CF13" s="588">
        <f t="shared" si="80"/>
        <v>0</v>
      </c>
      <c r="CG13" s="588">
        <f t="shared" si="81"/>
        <v>0</v>
      </c>
      <c r="CH13" s="589">
        <f t="shared" si="82"/>
        <v>0</v>
      </c>
      <c r="CI13" s="590">
        <f t="shared" ref="CI13:CI31" si="146">SUM(BD13:CH13)</f>
        <v>0</v>
      </c>
      <c r="CJ13" s="591">
        <v>4</v>
      </c>
      <c r="CK13" s="592" t="str">
        <f t="shared" ref="CK13:CK26" si="147">IF(DT$4="X",0,(IF(AND(CK$8&gt;=$F13,CK$8&lt;=$G13),(IF((ISERROR((IF(OR(CK$10="CmtGÜNDÜZ",CK$10="PazGÜNDÜZ"),(HLOOKUP(CK$10,$I$10:$V$31,$CJ13,0)),"")+IF(OR(CK$10="CmtGÜNDÜZ",CK$10="PazGÜNDÜZ"),(HLOOKUP(CK$11,$I$10:$V$31,$CJ13,0)),"")))),0,(IF(OR(CK$10="CmtGÜNDÜZ",CK$10="PazGÜNDÜZ"),(HLOOKUP(CK$10,$I$10:$V$31,$CJ13,0)),"")+IF(OR(CK$10="CmtGÜNDÜZ",CK$10="PazGÜNDÜZ"),(HLOOKUP(CK$11,$I$10:$V$31,$CJ13,0)),"")))),"")))</f>
        <v/>
      </c>
      <c r="CL13" s="592" t="str">
        <f t="shared" si="83"/>
        <v/>
      </c>
      <c r="CM13" s="592" t="str">
        <f t="shared" si="84"/>
        <v/>
      </c>
      <c r="CN13" s="592" t="str">
        <f t="shared" si="85"/>
        <v/>
      </c>
      <c r="CO13" s="592" t="str">
        <f t="shared" si="86"/>
        <v/>
      </c>
      <c r="CP13" s="592" t="str">
        <f t="shared" si="87"/>
        <v/>
      </c>
      <c r="CQ13" s="592" t="str">
        <f t="shared" si="88"/>
        <v/>
      </c>
      <c r="CR13" s="592" t="str">
        <f t="shared" si="89"/>
        <v/>
      </c>
      <c r="CS13" s="592" t="str">
        <f t="shared" si="90"/>
        <v/>
      </c>
      <c r="CT13" s="592" t="str">
        <f t="shared" si="91"/>
        <v/>
      </c>
      <c r="CU13" s="592" t="str">
        <f t="shared" si="92"/>
        <v/>
      </c>
      <c r="CV13" s="592" t="str">
        <f t="shared" si="93"/>
        <v/>
      </c>
      <c r="CW13" s="592" t="str">
        <f t="shared" si="94"/>
        <v/>
      </c>
      <c r="CX13" s="592" t="str">
        <f t="shared" si="95"/>
        <v/>
      </c>
      <c r="CY13" s="592" t="str">
        <f t="shared" si="96"/>
        <v/>
      </c>
      <c r="CZ13" s="592" t="str">
        <f t="shared" si="97"/>
        <v/>
      </c>
      <c r="DA13" s="592" t="str">
        <f t="shared" si="98"/>
        <v/>
      </c>
      <c r="DB13" s="592" t="str">
        <f t="shared" si="99"/>
        <v/>
      </c>
      <c r="DC13" s="592" t="str">
        <f t="shared" si="100"/>
        <v/>
      </c>
      <c r="DD13" s="592" t="str">
        <f t="shared" si="101"/>
        <v/>
      </c>
      <c r="DE13" s="592" t="str">
        <f t="shared" si="102"/>
        <v/>
      </c>
      <c r="DF13" s="592" t="str">
        <f t="shared" si="103"/>
        <v/>
      </c>
      <c r="DG13" s="592" t="str">
        <f t="shared" si="104"/>
        <v/>
      </c>
      <c r="DH13" s="592" t="str">
        <f t="shared" si="105"/>
        <v/>
      </c>
      <c r="DI13" s="592" t="str">
        <f t="shared" si="106"/>
        <v/>
      </c>
      <c r="DJ13" s="592" t="str">
        <f t="shared" si="107"/>
        <v/>
      </c>
      <c r="DK13" s="592" t="str">
        <f t="shared" si="108"/>
        <v/>
      </c>
      <c r="DL13" s="592" t="str">
        <f t="shared" si="109"/>
        <v/>
      </c>
      <c r="DM13" s="592" t="str">
        <f t="shared" si="110"/>
        <v/>
      </c>
      <c r="DN13" s="592" t="str">
        <f t="shared" si="111"/>
        <v/>
      </c>
      <c r="DO13" s="593" t="str">
        <f t="shared" si="112"/>
        <v/>
      </c>
      <c r="DP13" s="573">
        <f t="shared" ref="DP13:DP31" si="148">SUM(CK13:DO13)</f>
        <v>0</v>
      </c>
      <c r="DQ13" s="574"/>
      <c r="DR13" s="594" t="str">
        <f t="shared" ref="DR13:DR31" si="149">C13</f>
        <v/>
      </c>
      <c r="DS13" s="595" t="str">
        <f t="shared" ref="DS13:DS17" si="150">IF(OR(E13&lt;&gt;"",F13&lt;&gt;""),E13,"")</f>
        <v/>
      </c>
      <c r="DT13" s="671">
        <f t="shared" ref="DT13:DT26" si="151">IF(AND(DT$8&gt;=$F13,DT$8&lt;=$G13),(X13+BD13+CK13),0)</f>
        <v>0</v>
      </c>
      <c r="DU13" s="672">
        <f t="shared" si="113"/>
        <v>0</v>
      </c>
      <c r="DV13" s="672">
        <f t="shared" si="114"/>
        <v>0</v>
      </c>
      <c r="DW13" s="672">
        <f t="shared" si="115"/>
        <v>0</v>
      </c>
      <c r="DX13" s="672">
        <f t="shared" si="116"/>
        <v>0</v>
      </c>
      <c r="DY13" s="672">
        <f t="shared" si="117"/>
        <v>0</v>
      </c>
      <c r="DZ13" s="672">
        <f t="shared" si="118"/>
        <v>0</v>
      </c>
      <c r="EA13" s="672">
        <f t="shared" si="119"/>
        <v>0</v>
      </c>
      <c r="EB13" s="672">
        <f t="shared" si="120"/>
        <v>0</v>
      </c>
      <c r="EC13" s="672">
        <f t="shared" si="121"/>
        <v>0</v>
      </c>
      <c r="ED13" s="672">
        <f t="shared" si="122"/>
        <v>0</v>
      </c>
      <c r="EE13" s="672">
        <f t="shared" si="123"/>
        <v>0</v>
      </c>
      <c r="EF13" s="672">
        <f t="shared" si="124"/>
        <v>0</v>
      </c>
      <c r="EG13" s="672">
        <f t="shared" si="125"/>
        <v>0</v>
      </c>
      <c r="EH13" s="672">
        <f t="shared" si="126"/>
        <v>0</v>
      </c>
      <c r="EI13" s="672">
        <f t="shared" si="127"/>
        <v>0</v>
      </c>
      <c r="EJ13" s="672">
        <f t="shared" si="128"/>
        <v>0</v>
      </c>
      <c r="EK13" s="672">
        <f t="shared" si="129"/>
        <v>0</v>
      </c>
      <c r="EL13" s="672">
        <f t="shared" si="130"/>
        <v>0</v>
      </c>
      <c r="EM13" s="672">
        <f t="shared" si="131"/>
        <v>0</v>
      </c>
      <c r="EN13" s="672">
        <f t="shared" si="132"/>
        <v>0</v>
      </c>
      <c r="EO13" s="672">
        <f t="shared" si="133"/>
        <v>0</v>
      </c>
      <c r="EP13" s="672">
        <f t="shared" si="134"/>
        <v>0</v>
      </c>
      <c r="EQ13" s="672">
        <f t="shared" si="135"/>
        <v>0</v>
      </c>
      <c r="ER13" s="672">
        <f t="shared" si="136"/>
        <v>0</v>
      </c>
      <c r="ES13" s="672">
        <f t="shared" si="137"/>
        <v>0</v>
      </c>
      <c r="ET13" s="672">
        <f t="shared" si="138"/>
        <v>0</v>
      </c>
      <c r="EU13" s="672">
        <f t="shared" si="139"/>
        <v>0</v>
      </c>
      <c r="EV13" s="672">
        <f t="shared" si="140"/>
        <v>0</v>
      </c>
      <c r="EW13" s="672">
        <f t="shared" si="141"/>
        <v>0</v>
      </c>
      <c r="EX13" s="673">
        <f t="shared" si="142"/>
        <v>0</v>
      </c>
      <c r="EY13" s="607">
        <f t="shared" ref="EY13:EY31" si="152">IF(FK13&gt;0,FK13,CI13)</f>
        <v>0</v>
      </c>
      <c r="EZ13" s="608">
        <f t="shared" ref="EZ13:EZ31" si="153">IF(FL13&gt;0,FL13,(DP13+BC13))</f>
        <v>0</v>
      </c>
      <c r="FA13" s="609">
        <f t="shared" ref="FA13:FA31" si="154">EY13+EZ13</f>
        <v>0</v>
      </c>
      <c r="FB13" s="596"/>
      <c r="FC13" s="578"/>
      <c r="FD13" s="578"/>
      <c r="FE13" s="578"/>
      <c r="FF13" s="578"/>
      <c r="FG13" s="578"/>
      <c r="FH13" s="578" t="s">
        <v>5</v>
      </c>
      <c r="FI13" s="579">
        <v>3</v>
      </c>
      <c r="FJ13" s="578"/>
      <c r="FK13" s="597"/>
      <c r="FL13" s="597"/>
      <c r="FM13" s="598">
        <f t="shared" ref="FM13:FM31" si="155">FK13+FL13</f>
        <v>0</v>
      </c>
      <c r="FO13" s="630">
        <f ca="1">FO12+1</f>
        <v>2019</v>
      </c>
      <c r="FP13" s="632">
        <f t="shared" ref="FP13:FP26" ca="1" si="156">("01"&amp;"."&amp;"01"&amp;"."&amp;FO13)*1</f>
        <v>43466</v>
      </c>
      <c r="FQ13" s="631"/>
    </row>
    <row r="14" spans="2:173" ht="9.75" customHeight="1" x14ac:dyDescent="0.25">
      <c r="B14" s="1">
        <v>3</v>
      </c>
      <c r="C14" s="168" t="str">
        <f t="shared" si="22"/>
        <v/>
      </c>
      <c r="D14" s="298" t="str">
        <f t="shared" ref="D14:D17" si="157">IF(OR(E14&lt;&gt;"",F14&lt;&gt;""),D13,"")</f>
        <v/>
      </c>
      <c r="E14" s="126"/>
      <c r="F14" s="127"/>
      <c r="G14" s="127"/>
      <c r="H14" s="173"/>
      <c r="I14" s="582"/>
      <c r="J14" s="583"/>
      <c r="K14" s="584"/>
      <c r="L14" s="585"/>
      <c r="M14" s="584"/>
      <c r="N14" s="585"/>
      <c r="O14" s="584"/>
      <c r="P14" s="585"/>
      <c r="Q14" s="584"/>
      <c r="R14" s="585"/>
      <c r="S14" s="584"/>
      <c r="T14" s="585"/>
      <c r="U14" s="584"/>
      <c r="V14" s="586"/>
      <c r="W14" s="587"/>
      <c r="X14" s="588">
        <f t="shared" si="143"/>
        <v>0</v>
      </c>
      <c r="Y14" s="588">
        <f t="shared" si="23"/>
        <v>0</v>
      </c>
      <c r="Z14" s="588">
        <f t="shared" si="24"/>
        <v>0</v>
      </c>
      <c r="AA14" s="588">
        <f t="shared" si="25"/>
        <v>0</v>
      </c>
      <c r="AB14" s="588">
        <f t="shared" si="26"/>
        <v>0</v>
      </c>
      <c r="AC14" s="588">
        <f t="shared" si="27"/>
        <v>0</v>
      </c>
      <c r="AD14" s="588">
        <f t="shared" si="28"/>
        <v>0</v>
      </c>
      <c r="AE14" s="588">
        <f t="shared" si="29"/>
        <v>0</v>
      </c>
      <c r="AF14" s="588">
        <f t="shared" si="30"/>
        <v>0</v>
      </c>
      <c r="AG14" s="588">
        <f t="shared" si="31"/>
        <v>0</v>
      </c>
      <c r="AH14" s="588">
        <f t="shared" si="32"/>
        <v>0</v>
      </c>
      <c r="AI14" s="588">
        <f t="shared" si="33"/>
        <v>0</v>
      </c>
      <c r="AJ14" s="588">
        <f t="shared" si="34"/>
        <v>0</v>
      </c>
      <c r="AK14" s="588">
        <f t="shared" si="35"/>
        <v>0</v>
      </c>
      <c r="AL14" s="588">
        <f t="shared" si="36"/>
        <v>0</v>
      </c>
      <c r="AM14" s="588">
        <f t="shared" si="37"/>
        <v>0</v>
      </c>
      <c r="AN14" s="588">
        <f t="shared" si="38"/>
        <v>0</v>
      </c>
      <c r="AO14" s="588">
        <f t="shared" si="39"/>
        <v>0</v>
      </c>
      <c r="AP14" s="588">
        <f t="shared" si="40"/>
        <v>0</v>
      </c>
      <c r="AQ14" s="588">
        <f t="shared" si="41"/>
        <v>0</v>
      </c>
      <c r="AR14" s="588">
        <f t="shared" si="42"/>
        <v>0</v>
      </c>
      <c r="AS14" s="588">
        <f t="shared" si="43"/>
        <v>0</v>
      </c>
      <c r="AT14" s="588">
        <f t="shared" si="44"/>
        <v>0</v>
      </c>
      <c r="AU14" s="588">
        <f t="shared" si="45"/>
        <v>0</v>
      </c>
      <c r="AV14" s="588">
        <f t="shared" si="46"/>
        <v>0</v>
      </c>
      <c r="AW14" s="588">
        <f t="shared" si="47"/>
        <v>0</v>
      </c>
      <c r="AX14" s="588">
        <f t="shared" si="48"/>
        <v>0</v>
      </c>
      <c r="AY14" s="588">
        <f t="shared" si="49"/>
        <v>0</v>
      </c>
      <c r="AZ14" s="588">
        <f t="shared" si="50"/>
        <v>0</v>
      </c>
      <c r="BA14" s="588">
        <f t="shared" si="51"/>
        <v>0</v>
      </c>
      <c r="BB14" s="589">
        <f t="shared" si="52"/>
        <v>0</v>
      </c>
      <c r="BC14" s="590">
        <f t="shared" si="144"/>
        <v>0</v>
      </c>
      <c r="BD14" s="588">
        <f t="shared" si="145"/>
        <v>0</v>
      </c>
      <c r="BE14" s="588">
        <f t="shared" si="53"/>
        <v>0</v>
      </c>
      <c r="BF14" s="588">
        <f t="shared" si="54"/>
        <v>0</v>
      </c>
      <c r="BG14" s="588">
        <f t="shared" si="55"/>
        <v>0</v>
      </c>
      <c r="BH14" s="588">
        <f t="shared" si="56"/>
        <v>0</v>
      </c>
      <c r="BI14" s="588">
        <f t="shared" si="57"/>
        <v>0</v>
      </c>
      <c r="BJ14" s="588">
        <f t="shared" si="58"/>
        <v>0</v>
      </c>
      <c r="BK14" s="588">
        <f t="shared" si="59"/>
        <v>0</v>
      </c>
      <c r="BL14" s="588">
        <f t="shared" si="60"/>
        <v>0</v>
      </c>
      <c r="BM14" s="588">
        <f t="shared" si="61"/>
        <v>0</v>
      </c>
      <c r="BN14" s="588">
        <f t="shared" si="62"/>
        <v>0</v>
      </c>
      <c r="BO14" s="588">
        <f t="shared" si="63"/>
        <v>0</v>
      </c>
      <c r="BP14" s="588">
        <f t="shared" si="64"/>
        <v>0</v>
      </c>
      <c r="BQ14" s="588">
        <f t="shared" si="65"/>
        <v>0</v>
      </c>
      <c r="BR14" s="588">
        <f t="shared" si="66"/>
        <v>0</v>
      </c>
      <c r="BS14" s="588">
        <f t="shared" si="67"/>
        <v>0</v>
      </c>
      <c r="BT14" s="588">
        <f t="shared" si="68"/>
        <v>0</v>
      </c>
      <c r="BU14" s="588">
        <f t="shared" si="69"/>
        <v>0</v>
      </c>
      <c r="BV14" s="588">
        <f t="shared" si="70"/>
        <v>0</v>
      </c>
      <c r="BW14" s="588">
        <f t="shared" si="71"/>
        <v>0</v>
      </c>
      <c r="BX14" s="588">
        <f t="shared" si="72"/>
        <v>0</v>
      </c>
      <c r="BY14" s="588">
        <f t="shared" si="73"/>
        <v>0</v>
      </c>
      <c r="BZ14" s="588">
        <f t="shared" si="74"/>
        <v>0</v>
      </c>
      <c r="CA14" s="588">
        <f t="shared" si="75"/>
        <v>0</v>
      </c>
      <c r="CB14" s="588">
        <f t="shared" si="76"/>
        <v>0</v>
      </c>
      <c r="CC14" s="588">
        <f t="shared" si="77"/>
        <v>0</v>
      </c>
      <c r="CD14" s="588">
        <f t="shared" si="78"/>
        <v>0</v>
      </c>
      <c r="CE14" s="588">
        <f t="shared" si="79"/>
        <v>0</v>
      </c>
      <c r="CF14" s="588">
        <f t="shared" si="80"/>
        <v>0</v>
      </c>
      <c r="CG14" s="588">
        <f t="shared" si="81"/>
        <v>0</v>
      </c>
      <c r="CH14" s="589">
        <f t="shared" si="82"/>
        <v>0</v>
      </c>
      <c r="CI14" s="590">
        <f t="shared" si="146"/>
        <v>0</v>
      </c>
      <c r="CJ14" s="591">
        <v>5</v>
      </c>
      <c r="CK14" s="592" t="str">
        <f t="shared" si="147"/>
        <v/>
      </c>
      <c r="CL14" s="592" t="str">
        <f t="shared" si="83"/>
        <v/>
      </c>
      <c r="CM14" s="592" t="str">
        <f t="shared" si="84"/>
        <v/>
      </c>
      <c r="CN14" s="592" t="str">
        <f t="shared" si="85"/>
        <v/>
      </c>
      <c r="CO14" s="592" t="str">
        <f t="shared" si="86"/>
        <v/>
      </c>
      <c r="CP14" s="592" t="str">
        <f t="shared" si="87"/>
        <v/>
      </c>
      <c r="CQ14" s="592" t="str">
        <f t="shared" si="88"/>
        <v/>
      </c>
      <c r="CR14" s="592" t="str">
        <f t="shared" si="89"/>
        <v/>
      </c>
      <c r="CS14" s="592" t="str">
        <f t="shared" si="90"/>
        <v/>
      </c>
      <c r="CT14" s="592" t="str">
        <f t="shared" si="91"/>
        <v/>
      </c>
      <c r="CU14" s="592" t="str">
        <f t="shared" si="92"/>
        <v/>
      </c>
      <c r="CV14" s="592" t="str">
        <f t="shared" si="93"/>
        <v/>
      </c>
      <c r="CW14" s="592" t="str">
        <f t="shared" si="94"/>
        <v/>
      </c>
      <c r="CX14" s="592" t="str">
        <f t="shared" si="95"/>
        <v/>
      </c>
      <c r="CY14" s="592" t="str">
        <f t="shared" si="96"/>
        <v/>
      </c>
      <c r="CZ14" s="592" t="str">
        <f t="shared" si="97"/>
        <v/>
      </c>
      <c r="DA14" s="592" t="str">
        <f t="shared" si="98"/>
        <v/>
      </c>
      <c r="DB14" s="592" t="str">
        <f t="shared" si="99"/>
        <v/>
      </c>
      <c r="DC14" s="592" t="str">
        <f t="shared" si="100"/>
        <v/>
      </c>
      <c r="DD14" s="592" t="str">
        <f t="shared" si="101"/>
        <v/>
      </c>
      <c r="DE14" s="592" t="str">
        <f t="shared" si="102"/>
        <v/>
      </c>
      <c r="DF14" s="592" t="str">
        <f t="shared" si="103"/>
        <v/>
      </c>
      <c r="DG14" s="592" t="str">
        <f t="shared" si="104"/>
        <v/>
      </c>
      <c r="DH14" s="592" t="str">
        <f t="shared" si="105"/>
        <v/>
      </c>
      <c r="DI14" s="592" t="str">
        <f t="shared" si="106"/>
        <v/>
      </c>
      <c r="DJ14" s="592" t="str">
        <f t="shared" si="107"/>
        <v/>
      </c>
      <c r="DK14" s="592" t="str">
        <f t="shared" si="108"/>
        <v/>
      </c>
      <c r="DL14" s="592" t="str">
        <f t="shared" si="109"/>
        <v/>
      </c>
      <c r="DM14" s="592" t="str">
        <f t="shared" si="110"/>
        <v/>
      </c>
      <c r="DN14" s="592" t="str">
        <f t="shared" si="111"/>
        <v/>
      </c>
      <c r="DO14" s="593" t="str">
        <f t="shared" si="112"/>
        <v/>
      </c>
      <c r="DP14" s="573">
        <f t="shared" si="148"/>
        <v>0</v>
      </c>
      <c r="DQ14" s="574"/>
      <c r="DR14" s="594" t="str">
        <f t="shared" si="149"/>
        <v/>
      </c>
      <c r="DS14" s="595" t="str">
        <f t="shared" si="150"/>
        <v/>
      </c>
      <c r="DT14" s="671">
        <f t="shared" si="151"/>
        <v>0</v>
      </c>
      <c r="DU14" s="672">
        <f t="shared" si="113"/>
        <v>0</v>
      </c>
      <c r="DV14" s="672">
        <f t="shared" si="114"/>
        <v>0</v>
      </c>
      <c r="DW14" s="672">
        <f t="shared" si="115"/>
        <v>0</v>
      </c>
      <c r="DX14" s="672">
        <f t="shared" si="116"/>
        <v>0</v>
      </c>
      <c r="DY14" s="672">
        <f t="shared" si="117"/>
        <v>0</v>
      </c>
      <c r="DZ14" s="672">
        <f t="shared" si="118"/>
        <v>0</v>
      </c>
      <c r="EA14" s="672">
        <f t="shared" si="119"/>
        <v>0</v>
      </c>
      <c r="EB14" s="672">
        <f t="shared" si="120"/>
        <v>0</v>
      </c>
      <c r="EC14" s="672">
        <f t="shared" si="121"/>
        <v>0</v>
      </c>
      <c r="ED14" s="672">
        <f t="shared" si="122"/>
        <v>0</v>
      </c>
      <c r="EE14" s="672">
        <f t="shared" si="123"/>
        <v>0</v>
      </c>
      <c r="EF14" s="672">
        <f t="shared" si="124"/>
        <v>0</v>
      </c>
      <c r="EG14" s="672">
        <f t="shared" si="125"/>
        <v>0</v>
      </c>
      <c r="EH14" s="672">
        <f t="shared" si="126"/>
        <v>0</v>
      </c>
      <c r="EI14" s="672">
        <f t="shared" si="127"/>
        <v>0</v>
      </c>
      <c r="EJ14" s="672">
        <f t="shared" si="128"/>
        <v>0</v>
      </c>
      <c r="EK14" s="672">
        <f t="shared" si="129"/>
        <v>0</v>
      </c>
      <c r="EL14" s="672">
        <f t="shared" si="130"/>
        <v>0</v>
      </c>
      <c r="EM14" s="672">
        <f t="shared" si="131"/>
        <v>0</v>
      </c>
      <c r="EN14" s="672">
        <f t="shared" si="132"/>
        <v>0</v>
      </c>
      <c r="EO14" s="672">
        <f t="shared" si="133"/>
        <v>0</v>
      </c>
      <c r="EP14" s="672">
        <f t="shared" si="134"/>
        <v>0</v>
      </c>
      <c r="EQ14" s="672">
        <f t="shared" si="135"/>
        <v>0</v>
      </c>
      <c r="ER14" s="672">
        <f t="shared" si="136"/>
        <v>0</v>
      </c>
      <c r="ES14" s="672">
        <f t="shared" si="137"/>
        <v>0</v>
      </c>
      <c r="ET14" s="672">
        <f t="shared" si="138"/>
        <v>0</v>
      </c>
      <c r="EU14" s="672">
        <f t="shared" si="139"/>
        <v>0</v>
      </c>
      <c r="EV14" s="672">
        <f t="shared" si="140"/>
        <v>0</v>
      </c>
      <c r="EW14" s="672">
        <f t="shared" si="141"/>
        <v>0</v>
      </c>
      <c r="EX14" s="673">
        <f t="shared" si="142"/>
        <v>0</v>
      </c>
      <c r="EY14" s="607">
        <f t="shared" si="152"/>
        <v>0</v>
      </c>
      <c r="EZ14" s="608">
        <f t="shared" si="153"/>
        <v>0</v>
      </c>
      <c r="FA14" s="609">
        <f t="shared" si="154"/>
        <v>0</v>
      </c>
      <c r="FB14" s="596"/>
      <c r="FC14" s="578"/>
      <c r="FD14" s="578"/>
      <c r="FE14" s="578"/>
      <c r="FF14" s="578"/>
      <c r="FG14" s="578"/>
      <c r="FH14" s="578" t="s">
        <v>6</v>
      </c>
      <c r="FI14" s="579">
        <v>4</v>
      </c>
      <c r="FJ14" s="578"/>
      <c r="FK14" s="597"/>
      <c r="FL14" s="597"/>
      <c r="FM14" s="598">
        <f t="shared" si="155"/>
        <v>0</v>
      </c>
      <c r="FO14" s="630">
        <f t="shared" ref="FO14:FO26" ca="1" si="158">FO13+1</f>
        <v>2020</v>
      </c>
      <c r="FP14" s="632">
        <f t="shared" ca="1" si="156"/>
        <v>43831</v>
      </c>
      <c r="FQ14" s="631"/>
    </row>
    <row r="15" spans="2:173" ht="9.75" customHeight="1" x14ac:dyDescent="0.25">
      <c r="B15" s="1">
        <v>4</v>
      </c>
      <c r="C15" s="168" t="str">
        <f t="shared" si="22"/>
        <v/>
      </c>
      <c r="D15" s="298" t="str">
        <f t="shared" si="157"/>
        <v/>
      </c>
      <c r="E15" s="126"/>
      <c r="F15" s="127"/>
      <c r="G15" s="127"/>
      <c r="H15" s="173"/>
      <c r="I15" s="582"/>
      <c r="J15" s="583"/>
      <c r="K15" s="584"/>
      <c r="L15" s="585"/>
      <c r="M15" s="584"/>
      <c r="N15" s="585"/>
      <c r="O15" s="584"/>
      <c r="P15" s="585"/>
      <c r="Q15" s="584"/>
      <c r="R15" s="585"/>
      <c r="S15" s="584"/>
      <c r="T15" s="585"/>
      <c r="U15" s="584"/>
      <c r="V15" s="586"/>
      <c r="W15" s="587"/>
      <c r="X15" s="588">
        <f t="shared" si="143"/>
        <v>0</v>
      </c>
      <c r="Y15" s="588">
        <f t="shared" si="23"/>
        <v>0</v>
      </c>
      <c r="Z15" s="588">
        <f t="shared" si="24"/>
        <v>0</v>
      </c>
      <c r="AA15" s="588">
        <f t="shared" si="25"/>
        <v>0</v>
      </c>
      <c r="AB15" s="588">
        <f t="shared" si="26"/>
        <v>0</v>
      </c>
      <c r="AC15" s="588">
        <f t="shared" si="27"/>
        <v>0</v>
      </c>
      <c r="AD15" s="588">
        <f t="shared" si="28"/>
        <v>0</v>
      </c>
      <c r="AE15" s="588">
        <f t="shared" si="29"/>
        <v>0</v>
      </c>
      <c r="AF15" s="588">
        <f t="shared" si="30"/>
        <v>0</v>
      </c>
      <c r="AG15" s="588">
        <f t="shared" si="31"/>
        <v>0</v>
      </c>
      <c r="AH15" s="588">
        <f t="shared" si="32"/>
        <v>0</v>
      </c>
      <c r="AI15" s="588">
        <f t="shared" si="33"/>
        <v>0</v>
      </c>
      <c r="AJ15" s="588">
        <f t="shared" si="34"/>
        <v>0</v>
      </c>
      <c r="AK15" s="588">
        <f t="shared" si="35"/>
        <v>0</v>
      </c>
      <c r="AL15" s="588">
        <f t="shared" si="36"/>
        <v>0</v>
      </c>
      <c r="AM15" s="588">
        <f t="shared" si="37"/>
        <v>0</v>
      </c>
      <c r="AN15" s="588">
        <f t="shared" si="38"/>
        <v>0</v>
      </c>
      <c r="AO15" s="588">
        <f t="shared" si="39"/>
        <v>0</v>
      </c>
      <c r="AP15" s="588">
        <f t="shared" si="40"/>
        <v>0</v>
      </c>
      <c r="AQ15" s="588">
        <f t="shared" si="41"/>
        <v>0</v>
      </c>
      <c r="AR15" s="588">
        <f t="shared" si="42"/>
        <v>0</v>
      </c>
      <c r="AS15" s="588">
        <f t="shared" si="43"/>
        <v>0</v>
      </c>
      <c r="AT15" s="588">
        <f t="shared" si="44"/>
        <v>0</v>
      </c>
      <c r="AU15" s="588">
        <f t="shared" si="45"/>
        <v>0</v>
      </c>
      <c r="AV15" s="588">
        <f t="shared" si="46"/>
        <v>0</v>
      </c>
      <c r="AW15" s="588">
        <f t="shared" si="47"/>
        <v>0</v>
      </c>
      <c r="AX15" s="588">
        <f t="shared" si="48"/>
        <v>0</v>
      </c>
      <c r="AY15" s="588">
        <f t="shared" si="49"/>
        <v>0</v>
      </c>
      <c r="AZ15" s="588">
        <f t="shared" si="50"/>
        <v>0</v>
      </c>
      <c r="BA15" s="588">
        <f t="shared" si="51"/>
        <v>0</v>
      </c>
      <c r="BB15" s="589">
        <f t="shared" si="52"/>
        <v>0</v>
      </c>
      <c r="BC15" s="590">
        <f t="shared" si="144"/>
        <v>0</v>
      </c>
      <c r="BD15" s="588">
        <f t="shared" si="145"/>
        <v>0</v>
      </c>
      <c r="BE15" s="588">
        <f t="shared" si="53"/>
        <v>0</v>
      </c>
      <c r="BF15" s="588">
        <f t="shared" si="54"/>
        <v>0</v>
      </c>
      <c r="BG15" s="588">
        <f t="shared" si="55"/>
        <v>0</v>
      </c>
      <c r="BH15" s="588">
        <f t="shared" si="56"/>
        <v>0</v>
      </c>
      <c r="BI15" s="588">
        <f t="shared" si="57"/>
        <v>0</v>
      </c>
      <c r="BJ15" s="588">
        <f t="shared" si="58"/>
        <v>0</v>
      </c>
      <c r="BK15" s="588">
        <f t="shared" si="59"/>
        <v>0</v>
      </c>
      <c r="BL15" s="588">
        <f t="shared" si="60"/>
        <v>0</v>
      </c>
      <c r="BM15" s="588">
        <f t="shared" si="61"/>
        <v>0</v>
      </c>
      <c r="BN15" s="588">
        <f t="shared" si="62"/>
        <v>0</v>
      </c>
      <c r="BO15" s="588">
        <f t="shared" si="63"/>
        <v>0</v>
      </c>
      <c r="BP15" s="588">
        <f t="shared" si="64"/>
        <v>0</v>
      </c>
      <c r="BQ15" s="588">
        <f t="shared" si="65"/>
        <v>0</v>
      </c>
      <c r="BR15" s="588">
        <f t="shared" si="66"/>
        <v>0</v>
      </c>
      <c r="BS15" s="588">
        <f t="shared" si="67"/>
        <v>0</v>
      </c>
      <c r="BT15" s="588">
        <f t="shared" si="68"/>
        <v>0</v>
      </c>
      <c r="BU15" s="588">
        <f t="shared" si="69"/>
        <v>0</v>
      </c>
      <c r="BV15" s="588">
        <f t="shared" si="70"/>
        <v>0</v>
      </c>
      <c r="BW15" s="588">
        <f t="shared" si="71"/>
        <v>0</v>
      </c>
      <c r="BX15" s="588">
        <f t="shared" si="72"/>
        <v>0</v>
      </c>
      <c r="BY15" s="588">
        <f t="shared" si="73"/>
        <v>0</v>
      </c>
      <c r="BZ15" s="588">
        <f t="shared" si="74"/>
        <v>0</v>
      </c>
      <c r="CA15" s="588">
        <f t="shared" si="75"/>
        <v>0</v>
      </c>
      <c r="CB15" s="588">
        <f t="shared" si="76"/>
        <v>0</v>
      </c>
      <c r="CC15" s="588">
        <f t="shared" si="77"/>
        <v>0</v>
      </c>
      <c r="CD15" s="588">
        <f t="shared" si="78"/>
        <v>0</v>
      </c>
      <c r="CE15" s="588">
        <f t="shared" si="79"/>
        <v>0</v>
      </c>
      <c r="CF15" s="588">
        <f t="shared" si="80"/>
        <v>0</v>
      </c>
      <c r="CG15" s="588">
        <f t="shared" si="81"/>
        <v>0</v>
      </c>
      <c r="CH15" s="589">
        <f t="shared" si="82"/>
        <v>0</v>
      </c>
      <c r="CI15" s="590">
        <f t="shared" si="146"/>
        <v>0</v>
      </c>
      <c r="CJ15" s="591">
        <v>6</v>
      </c>
      <c r="CK15" s="592" t="str">
        <f t="shared" si="147"/>
        <v/>
      </c>
      <c r="CL15" s="592" t="str">
        <f t="shared" si="83"/>
        <v/>
      </c>
      <c r="CM15" s="592" t="str">
        <f t="shared" si="84"/>
        <v/>
      </c>
      <c r="CN15" s="592" t="str">
        <f t="shared" si="85"/>
        <v/>
      </c>
      <c r="CO15" s="592" t="str">
        <f t="shared" si="86"/>
        <v/>
      </c>
      <c r="CP15" s="592" t="str">
        <f t="shared" si="87"/>
        <v/>
      </c>
      <c r="CQ15" s="592" t="str">
        <f t="shared" si="88"/>
        <v/>
      </c>
      <c r="CR15" s="592" t="str">
        <f t="shared" si="89"/>
        <v/>
      </c>
      <c r="CS15" s="592" t="str">
        <f t="shared" si="90"/>
        <v/>
      </c>
      <c r="CT15" s="592" t="str">
        <f t="shared" si="91"/>
        <v/>
      </c>
      <c r="CU15" s="592" t="str">
        <f t="shared" si="92"/>
        <v/>
      </c>
      <c r="CV15" s="592" t="str">
        <f t="shared" si="93"/>
        <v/>
      </c>
      <c r="CW15" s="592" t="str">
        <f t="shared" si="94"/>
        <v/>
      </c>
      <c r="CX15" s="592" t="str">
        <f t="shared" si="95"/>
        <v/>
      </c>
      <c r="CY15" s="592" t="str">
        <f t="shared" si="96"/>
        <v/>
      </c>
      <c r="CZ15" s="592" t="str">
        <f t="shared" si="97"/>
        <v/>
      </c>
      <c r="DA15" s="592" t="str">
        <f t="shared" si="98"/>
        <v/>
      </c>
      <c r="DB15" s="592" t="str">
        <f t="shared" si="99"/>
        <v/>
      </c>
      <c r="DC15" s="592" t="str">
        <f t="shared" si="100"/>
        <v/>
      </c>
      <c r="DD15" s="592" t="str">
        <f t="shared" si="101"/>
        <v/>
      </c>
      <c r="DE15" s="592" t="str">
        <f t="shared" si="102"/>
        <v/>
      </c>
      <c r="DF15" s="592" t="str">
        <f t="shared" si="103"/>
        <v/>
      </c>
      <c r="DG15" s="592" t="str">
        <f t="shared" si="104"/>
        <v/>
      </c>
      <c r="DH15" s="592" t="str">
        <f t="shared" si="105"/>
        <v/>
      </c>
      <c r="DI15" s="592" t="str">
        <f t="shared" si="106"/>
        <v/>
      </c>
      <c r="DJ15" s="592" t="str">
        <f t="shared" si="107"/>
        <v/>
      </c>
      <c r="DK15" s="592" t="str">
        <f t="shared" si="108"/>
        <v/>
      </c>
      <c r="DL15" s="592" t="str">
        <f t="shared" si="109"/>
        <v/>
      </c>
      <c r="DM15" s="592" t="str">
        <f t="shared" si="110"/>
        <v/>
      </c>
      <c r="DN15" s="592" t="str">
        <f t="shared" si="111"/>
        <v/>
      </c>
      <c r="DO15" s="593" t="str">
        <f t="shared" si="112"/>
        <v/>
      </c>
      <c r="DP15" s="573">
        <f t="shared" si="148"/>
        <v>0</v>
      </c>
      <c r="DQ15" s="574"/>
      <c r="DR15" s="594" t="str">
        <f t="shared" si="149"/>
        <v/>
      </c>
      <c r="DS15" s="595" t="str">
        <f t="shared" si="150"/>
        <v/>
      </c>
      <c r="DT15" s="671">
        <f t="shared" si="151"/>
        <v>0</v>
      </c>
      <c r="DU15" s="672">
        <f t="shared" si="113"/>
        <v>0</v>
      </c>
      <c r="DV15" s="672">
        <f t="shared" si="114"/>
        <v>0</v>
      </c>
      <c r="DW15" s="672">
        <f t="shared" si="115"/>
        <v>0</v>
      </c>
      <c r="DX15" s="672">
        <f t="shared" si="116"/>
        <v>0</v>
      </c>
      <c r="DY15" s="672">
        <f t="shared" si="117"/>
        <v>0</v>
      </c>
      <c r="DZ15" s="672">
        <f t="shared" si="118"/>
        <v>0</v>
      </c>
      <c r="EA15" s="672">
        <f t="shared" si="119"/>
        <v>0</v>
      </c>
      <c r="EB15" s="672">
        <f t="shared" si="120"/>
        <v>0</v>
      </c>
      <c r="EC15" s="672">
        <f t="shared" si="121"/>
        <v>0</v>
      </c>
      <c r="ED15" s="672">
        <f t="shared" si="122"/>
        <v>0</v>
      </c>
      <c r="EE15" s="672">
        <f t="shared" si="123"/>
        <v>0</v>
      </c>
      <c r="EF15" s="672">
        <f t="shared" si="124"/>
        <v>0</v>
      </c>
      <c r="EG15" s="672">
        <f t="shared" si="125"/>
        <v>0</v>
      </c>
      <c r="EH15" s="672">
        <f t="shared" si="126"/>
        <v>0</v>
      </c>
      <c r="EI15" s="672">
        <f t="shared" si="127"/>
        <v>0</v>
      </c>
      <c r="EJ15" s="672">
        <f t="shared" si="128"/>
        <v>0</v>
      </c>
      <c r="EK15" s="672">
        <f t="shared" si="129"/>
        <v>0</v>
      </c>
      <c r="EL15" s="672">
        <f t="shared" si="130"/>
        <v>0</v>
      </c>
      <c r="EM15" s="672">
        <f t="shared" si="131"/>
        <v>0</v>
      </c>
      <c r="EN15" s="672">
        <f t="shared" si="132"/>
        <v>0</v>
      </c>
      <c r="EO15" s="672">
        <f t="shared" si="133"/>
        <v>0</v>
      </c>
      <c r="EP15" s="672">
        <f t="shared" si="134"/>
        <v>0</v>
      </c>
      <c r="EQ15" s="672">
        <f t="shared" si="135"/>
        <v>0</v>
      </c>
      <c r="ER15" s="672">
        <f t="shared" si="136"/>
        <v>0</v>
      </c>
      <c r="ES15" s="672">
        <f t="shared" si="137"/>
        <v>0</v>
      </c>
      <c r="ET15" s="672">
        <f t="shared" si="138"/>
        <v>0</v>
      </c>
      <c r="EU15" s="672">
        <f t="shared" si="139"/>
        <v>0</v>
      </c>
      <c r="EV15" s="672">
        <f t="shared" si="140"/>
        <v>0</v>
      </c>
      <c r="EW15" s="672">
        <f t="shared" si="141"/>
        <v>0</v>
      </c>
      <c r="EX15" s="673">
        <f t="shared" si="142"/>
        <v>0</v>
      </c>
      <c r="EY15" s="607">
        <f t="shared" si="152"/>
        <v>0</v>
      </c>
      <c r="EZ15" s="608">
        <f t="shared" si="153"/>
        <v>0</v>
      </c>
      <c r="FA15" s="609">
        <f t="shared" si="154"/>
        <v>0</v>
      </c>
      <c r="FB15" s="596"/>
      <c r="FC15" s="578"/>
      <c r="FD15" s="578"/>
      <c r="FE15" s="578"/>
      <c r="FF15" s="578"/>
      <c r="FG15" s="578"/>
      <c r="FH15" s="578" t="s">
        <v>7</v>
      </c>
      <c r="FI15" s="579">
        <v>5</v>
      </c>
      <c r="FJ15" s="578"/>
      <c r="FK15" s="597"/>
      <c r="FL15" s="597"/>
      <c r="FM15" s="598">
        <f t="shared" si="155"/>
        <v>0</v>
      </c>
      <c r="FO15" s="630">
        <f t="shared" ca="1" si="158"/>
        <v>2021</v>
      </c>
      <c r="FP15" s="632">
        <f t="shared" ca="1" si="156"/>
        <v>44197</v>
      </c>
      <c r="FQ15" s="631"/>
    </row>
    <row r="16" spans="2:173" ht="9.75" customHeight="1" x14ac:dyDescent="0.25">
      <c r="B16" s="1">
        <v>5</v>
      </c>
      <c r="C16" s="168" t="str">
        <f t="shared" si="22"/>
        <v/>
      </c>
      <c r="D16" s="298" t="str">
        <f t="shared" si="157"/>
        <v/>
      </c>
      <c r="E16" s="126"/>
      <c r="F16" s="127"/>
      <c r="G16" s="127"/>
      <c r="H16" s="173"/>
      <c r="I16" s="582"/>
      <c r="J16" s="583"/>
      <c r="K16" s="584"/>
      <c r="L16" s="585"/>
      <c r="M16" s="584"/>
      <c r="N16" s="585"/>
      <c r="O16" s="584"/>
      <c r="P16" s="585"/>
      <c r="Q16" s="584"/>
      <c r="R16" s="585"/>
      <c r="S16" s="584"/>
      <c r="T16" s="585"/>
      <c r="U16" s="584"/>
      <c r="V16" s="586"/>
      <c r="W16" s="587"/>
      <c r="X16" s="588">
        <f t="shared" si="143"/>
        <v>0</v>
      </c>
      <c r="Y16" s="588">
        <f t="shared" si="23"/>
        <v>0</v>
      </c>
      <c r="Z16" s="588">
        <f t="shared" si="24"/>
        <v>0</v>
      </c>
      <c r="AA16" s="588">
        <f t="shared" si="25"/>
        <v>0</v>
      </c>
      <c r="AB16" s="588">
        <f t="shared" si="26"/>
        <v>0</v>
      </c>
      <c r="AC16" s="588">
        <f t="shared" si="27"/>
        <v>0</v>
      </c>
      <c r="AD16" s="588">
        <f t="shared" si="28"/>
        <v>0</v>
      </c>
      <c r="AE16" s="588">
        <f t="shared" si="29"/>
        <v>0</v>
      </c>
      <c r="AF16" s="588">
        <f t="shared" si="30"/>
        <v>0</v>
      </c>
      <c r="AG16" s="588">
        <f t="shared" si="31"/>
        <v>0</v>
      </c>
      <c r="AH16" s="588">
        <f t="shared" si="32"/>
        <v>0</v>
      </c>
      <c r="AI16" s="588">
        <f t="shared" si="33"/>
        <v>0</v>
      </c>
      <c r="AJ16" s="588">
        <f t="shared" si="34"/>
        <v>0</v>
      </c>
      <c r="AK16" s="588">
        <f t="shared" si="35"/>
        <v>0</v>
      </c>
      <c r="AL16" s="588">
        <f t="shared" si="36"/>
        <v>0</v>
      </c>
      <c r="AM16" s="588">
        <f t="shared" si="37"/>
        <v>0</v>
      </c>
      <c r="AN16" s="588">
        <f t="shared" si="38"/>
        <v>0</v>
      </c>
      <c r="AO16" s="588">
        <f t="shared" si="39"/>
        <v>0</v>
      </c>
      <c r="AP16" s="588">
        <f t="shared" si="40"/>
        <v>0</v>
      </c>
      <c r="AQ16" s="588">
        <f t="shared" si="41"/>
        <v>0</v>
      </c>
      <c r="AR16" s="588">
        <f t="shared" si="42"/>
        <v>0</v>
      </c>
      <c r="AS16" s="588">
        <f t="shared" si="43"/>
        <v>0</v>
      </c>
      <c r="AT16" s="588">
        <f t="shared" si="44"/>
        <v>0</v>
      </c>
      <c r="AU16" s="588">
        <f t="shared" si="45"/>
        <v>0</v>
      </c>
      <c r="AV16" s="588">
        <f t="shared" si="46"/>
        <v>0</v>
      </c>
      <c r="AW16" s="588">
        <f t="shared" si="47"/>
        <v>0</v>
      </c>
      <c r="AX16" s="588">
        <f t="shared" si="48"/>
        <v>0</v>
      </c>
      <c r="AY16" s="588">
        <f t="shared" si="49"/>
        <v>0</v>
      </c>
      <c r="AZ16" s="588">
        <f t="shared" si="50"/>
        <v>0</v>
      </c>
      <c r="BA16" s="588">
        <f t="shared" si="51"/>
        <v>0</v>
      </c>
      <c r="BB16" s="589">
        <f t="shared" si="52"/>
        <v>0</v>
      </c>
      <c r="BC16" s="590">
        <f t="shared" si="144"/>
        <v>0</v>
      </c>
      <c r="BD16" s="588">
        <f t="shared" si="145"/>
        <v>0</v>
      </c>
      <c r="BE16" s="588">
        <f t="shared" si="53"/>
        <v>0</v>
      </c>
      <c r="BF16" s="588">
        <f t="shared" si="54"/>
        <v>0</v>
      </c>
      <c r="BG16" s="588">
        <f t="shared" si="55"/>
        <v>0</v>
      </c>
      <c r="BH16" s="588">
        <f t="shared" si="56"/>
        <v>0</v>
      </c>
      <c r="BI16" s="588">
        <f t="shared" si="57"/>
        <v>0</v>
      </c>
      <c r="BJ16" s="588">
        <f t="shared" si="58"/>
        <v>0</v>
      </c>
      <c r="BK16" s="588">
        <f t="shared" si="59"/>
        <v>0</v>
      </c>
      <c r="BL16" s="588">
        <f t="shared" si="60"/>
        <v>0</v>
      </c>
      <c r="BM16" s="588">
        <f t="shared" si="61"/>
        <v>0</v>
      </c>
      <c r="BN16" s="588">
        <f t="shared" si="62"/>
        <v>0</v>
      </c>
      <c r="BO16" s="588">
        <f t="shared" si="63"/>
        <v>0</v>
      </c>
      <c r="BP16" s="588">
        <f t="shared" si="64"/>
        <v>0</v>
      </c>
      <c r="BQ16" s="588">
        <f t="shared" si="65"/>
        <v>0</v>
      </c>
      <c r="BR16" s="588">
        <f t="shared" si="66"/>
        <v>0</v>
      </c>
      <c r="BS16" s="588">
        <f t="shared" si="67"/>
        <v>0</v>
      </c>
      <c r="BT16" s="588">
        <f t="shared" si="68"/>
        <v>0</v>
      </c>
      <c r="BU16" s="588">
        <f t="shared" si="69"/>
        <v>0</v>
      </c>
      <c r="BV16" s="588">
        <f t="shared" si="70"/>
        <v>0</v>
      </c>
      <c r="BW16" s="588">
        <f t="shared" si="71"/>
        <v>0</v>
      </c>
      <c r="BX16" s="588">
        <f t="shared" si="72"/>
        <v>0</v>
      </c>
      <c r="BY16" s="588">
        <f t="shared" si="73"/>
        <v>0</v>
      </c>
      <c r="BZ16" s="588">
        <f t="shared" si="74"/>
        <v>0</v>
      </c>
      <c r="CA16" s="588">
        <f t="shared" si="75"/>
        <v>0</v>
      </c>
      <c r="CB16" s="588">
        <f t="shared" si="76"/>
        <v>0</v>
      </c>
      <c r="CC16" s="588">
        <f t="shared" si="77"/>
        <v>0</v>
      </c>
      <c r="CD16" s="588">
        <f t="shared" si="78"/>
        <v>0</v>
      </c>
      <c r="CE16" s="588">
        <f t="shared" si="79"/>
        <v>0</v>
      </c>
      <c r="CF16" s="588">
        <f t="shared" si="80"/>
        <v>0</v>
      </c>
      <c r="CG16" s="588">
        <f t="shared" si="81"/>
        <v>0</v>
      </c>
      <c r="CH16" s="589">
        <f t="shared" si="82"/>
        <v>0</v>
      </c>
      <c r="CI16" s="590">
        <f t="shared" si="146"/>
        <v>0</v>
      </c>
      <c r="CJ16" s="591">
        <v>7</v>
      </c>
      <c r="CK16" s="592" t="str">
        <f t="shared" si="147"/>
        <v/>
      </c>
      <c r="CL16" s="592" t="str">
        <f t="shared" si="83"/>
        <v/>
      </c>
      <c r="CM16" s="592" t="str">
        <f t="shared" si="84"/>
        <v/>
      </c>
      <c r="CN16" s="592" t="str">
        <f t="shared" si="85"/>
        <v/>
      </c>
      <c r="CO16" s="592" t="str">
        <f t="shared" si="86"/>
        <v/>
      </c>
      <c r="CP16" s="592" t="str">
        <f t="shared" si="87"/>
        <v/>
      </c>
      <c r="CQ16" s="592" t="str">
        <f t="shared" si="88"/>
        <v/>
      </c>
      <c r="CR16" s="592" t="str">
        <f t="shared" si="89"/>
        <v/>
      </c>
      <c r="CS16" s="592" t="str">
        <f t="shared" si="90"/>
        <v/>
      </c>
      <c r="CT16" s="592" t="str">
        <f t="shared" si="91"/>
        <v/>
      </c>
      <c r="CU16" s="592" t="str">
        <f t="shared" si="92"/>
        <v/>
      </c>
      <c r="CV16" s="592" t="str">
        <f t="shared" si="93"/>
        <v/>
      </c>
      <c r="CW16" s="592" t="str">
        <f t="shared" si="94"/>
        <v/>
      </c>
      <c r="CX16" s="592" t="str">
        <f t="shared" si="95"/>
        <v/>
      </c>
      <c r="CY16" s="592" t="str">
        <f t="shared" si="96"/>
        <v/>
      </c>
      <c r="CZ16" s="592" t="str">
        <f t="shared" si="97"/>
        <v/>
      </c>
      <c r="DA16" s="592" t="str">
        <f t="shared" si="98"/>
        <v/>
      </c>
      <c r="DB16" s="592" t="str">
        <f t="shared" si="99"/>
        <v/>
      </c>
      <c r="DC16" s="592" t="str">
        <f t="shared" si="100"/>
        <v/>
      </c>
      <c r="DD16" s="592" t="str">
        <f t="shared" si="101"/>
        <v/>
      </c>
      <c r="DE16" s="592" t="str">
        <f t="shared" si="102"/>
        <v/>
      </c>
      <c r="DF16" s="592" t="str">
        <f t="shared" si="103"/>
        <v/>
      </c>
      <c r="DG16" s="592" t="str">
        <f t="shared" si="104"/>
        <v/>
      </c>
      <c r="DH16" s="592" t="str">
        <f t="shared" si="105"/>
        <v/>
      </c>
      <c r="DI16" s="592" t="str">
        <f t="shared" si="106"/>
        <v/>
      </c>
      <c r="DJ16" s="592" t="str">
        <f t="shared" si="107"/>
        <v/>
      </c>
      <c r="DK16" s="592" t="str">
        <f t="shared" si="108"/>
        <v/>
      </c>
      <c r="DL16" s="592" t="str">
        <f t="shared" si="109"/>
        <v/>
      </c>
      <c r="DM16" s="592" t="str">
        <f t="shared" si="110"/>
        <v/>
      </c>
      <c r="DN16" s="592" t="str">
        <f t="shared" si="111"/>
        <v/>
      </c>
      <c r="DO16" s="593" t="str">
        <f t="shared" si="112"/>
        <v/>
      </c>
      <c r="DP16" s="573">
        <f t="shared" si="148"/>
        <v>0</v>
      </c>
      <c r="DQ16" s="574"/>
      <c r="DR16" s="594" t="str">
        <f t="shared" si="149"/>
        <v/>
      </c>
      <c r="DS16" s="595" t="str">
        <f t="shared" si="150"/>
        <v/>
      </c>
      <c r="DT16" s="671">
        <f t="shared" si="151"/>
        <v>0</v>
      </c>
      <c r="DU16" s="672">
        <f t="shared" si="113"/>
        <v>0</v>
      </c>
      <c r="DV16" s="672">
        <f t="shared" si="114"/>
        <v>0</v>
      </c>
      <c r="DW16" s="672">
        <f t="shared" si="115"/>
        <v>0</v>
      </c>
      <c r="DX16" s="672">
        <f t="shared" si="116"/>
        <v>0</v>
      </c>
      <c r="DY16" s="672">
        <f t="shared" si="117"/>
        <v>0</v>
      </c>
      <c r="DZ16" s="672">
        <f t="shared" si="118"/>
        <v>0</v>
      </c>
      <c r="EA16" s="672">
        <f t="shared" si="119"/>
        <v>0</v>
      </c>
      <c r="EB16" s="672">
        <f t="shared" si="120"/>
        <v>0</v>
      </c>
      <c r="EC16" s="672">
        <f t="shared" si="121"/>
        <v>0</v>
      </c>
      <c r="ED16" s="672">
        <f t="shared" si="122"/>
        <v>0</v>
      </c>
      <c r="EE16" s="672">
        <f t="shared" si="123"/>
        <v>0</v>
      </c>
      <c r="EF16" s="672">
        <f t="shared" si="124"/>
        <v>0</v>
      </c>
      <c r="EG16" s="672">
        <f t="shared" si="125"/>
        <v>0</v>
      </c>
      <c r="EH16" s="672">
        <f t="shared" si="126"/>
        <v>0</v>
      </c>
      <c r="EI16" s="672">
        <f t="shared" si="127"/>
        <v>0</v>
      </c>
      <c r="EJ16" s="672">
        <f t="shared" si="128"/>
        <v>0</v>
      </c>
      <c r="EK16" s="672">
        <f t="shared" si="129"/>
        <v>0</v>
      </c>
      <c r="EL16" s="672">
        <f t="shared" si="130"/>
        <v>0</v>
      </c>
      <c r="EM16" s="672">
        <f t="shared" si="131"/>
        <v>0</v>
      </c>
      <c r="EN16" s="672">
        <f t="shared" si="132"/>
        <v>0</v>
      </c>
      <c r="EO16" s="672">
        <f t="shared" si="133"/>
        <v>0</v>
      </c>
      <c r="EP16" s="672">
        <f t="shared" si="134"/>
        <v>0</v>
      </c>
      <c r="EQ16" s="672">
        <f t="shared" si="135"/>
        <v>0</v>
      </c>
      <c r="ER16" s="672">
        <f t="shared" si="136"/>
        <v>0</v>
      </c>
      <c r="ES16" s="672">
        <f t="shared" si="137"/>
        <v>0</v>
      </c>
      <c r="ET16" s="672">
        <f t="shared" si="138"/>
        <v>0</v>
      </c>
      <c r="EU16" s="672">
        <f t="shared" si="139"/>
        <v>0</v>
      </c>
      <c r="EV16" s="672">
        <f t="shared" si="140"/>
        <v>0</v>
      </c>
      <c r="EW16" s="672">
        <f t="shared" si="141"/>
        <v>0</v>
      </c>
      <c r="EX16" s="673">
        <f t="shared" si="142"/>
        <v>0</v>
      </c>
      <c r="EY16" s="607">
        <f t="shared" si="152"/>
        <v>0</v>
      </c>
      <c r="EZ16" s="608">
        <f t="shared" si="153"/>
        <v>0</v>
      </c>
      <c r="FA16" s="609">
        <f t="shared" si="154"/>
        <v>0</v>
      </c>
      <c r="FB16" s="596"/>
      <c r="FC16" s="578"/>
      <c r="FD16" s="578"/>
      <c r="FE16" s="578"/>
      <c r="FF16" s="578"/>
      <c r="FG16" s="578"/>
      <c r="FH16" s="578" t="s">
        <v>8</v>
      </c>
      <c r="FI16" s="579">
        <v>6</v>
      </c>
      <c r="FJ16" s="578"/>
      <c r="FK16" s="597"/>
      <c r="FL16" s="597"/>
      <c r="FM16" s="598">
        <f t="shared" si="155"/>
        <v>0</v>
      </c>
      <c r="FO16" s="630">
        <f t="shared" ca="1" si="158"/>
        <v>2022</v>
      </c>
      <c r="FP16" s="632">
        <f t="shared" ca="1" si="156"/>
        <v>44562</v>
      </c>
      <c r="FQ16" s="631"/>
    </row>
    <row r="17" spans="2:173" ht="9.75" customHeight="1" x14ac:dyDescent="0.25">
      <c r="B17" s="1">
        <v>6</v>
      </c>
      <c r="C17" s="168" t="str">
        <f t="shared" si="22"/>
        <v/>
      </c>
      <c r="D17" s="298" t="str">
        <f t="shared" si="157"/>
        <v/>
      </c>
      <c r="E17" s="126"/>
      <c r="F17" s="127"/>
      <c r="G17" s="127"/>
      <c r="H17" s="173"/>
      <c r="I17" s="582"/>
      <c r="J17" s="583"/>
      <c r="K17" s="584"/>
      <c r="L17" s="585"/>
      <c r="M17" s="584"/>
      <c r="N17" s="585"/>
      <c r="O17" s="584"/>
      <c r="P17" s="585"/>
      <c r="Q17" s="584"/>
      <c r="R17" s="585"/>
      <c r="S17" s="584"/>
      <c r="T17" s="585"/>
      <c r="U17" s="584"/>
      <c r="V17" s="586"/>
      <c r="W17" s="587"/>
      <c r="X17" s="588">
        <f t="shared" si="143"/>
        <v>0</v>
      </c>
      <c r="Y17" s="588">
        <f t="shared" si="23"/>
        <v>0</v>
      </c>
      <c r="Z17" s="588">
        <f t="shared" si="24"/>
        <v>0</v>
      </c>
      <c r="AA17" s="588">
        <f t="shared" si="25"/>
        <v>0</v>
      </c>
      <c r="AB17" s="588">
        <f t="shared" si="26"/>
        <v>0</v>
      </c>
      <c r="AC17" s="588">
        <f t="shared" si="27"/>
        <v>0</v>
      </c>
      <c r="AD17" s="588">
        <f t="shared" si="28"/>
        <v>0</v>
      </c>
      <c r="AE17" s="588">
        <f t="shared" si="29"/>
        <v>0</v>
      </c>
      <c r="AF17" s="588">
        <f t="shared" si="30"/>
        <v>0</v>
      </c>
      <c r="AG17" s="588">
        <f t="shared" si="31"/>
        <v>0</v>
      </c>
      <c r="AH17" s="588">
        <f t="shared" si="32"/>
        <v>0</v>
      </c>
      <c r="AI17" s="588">
        <f t="shared" si="33"/>
        <v>0</v>
      </c>
      <c r="AJ17" s="588">
        <f t="shared" si="34"/>
        <v>0</v>
      </c>
      <c r="AK17" s="588">
        <f t="shared" si="35"/>
        <v>0</v>
      </c>
      <c r="AL17" s="588">
        <f t="shared" si="36"/>
        <v>0</v>
      </c>
      <c r="AM17" s="588">
        <f t="shared" si="37"/>
        <v>0</v>
      </c>
      <c r="AN17" s="588">
        <f t="shared" si="38"/>
        <v>0</v>
      </c>
      <c r="AO17" s="588">
        <f t="shared" si="39"/>
        <v>0</v>
      </c>
      <c r="AP17" s="588">
        <f t="shared" si="40"/>
        <v>0</v>
      </c>
      <c r="AQ17" s="588">
        <f t="shared" si="41"/>
        <v>0</v>
      </c>
      <c r="AR17" s="588">
        <f t="shared" si="42"/>
        <v>0</v>
      </c>
      <c r="AS17" s="588">
        <f t="shared" si="43"/>
        <v>0</v>
      </c>
      <c r="AT17" s="588">
        <f t="shared" si="44"/>
        <v>0</v>
      </c>
      <c r="AU17" s="588">
        <f t="shared" si="45"/>
        <v>0</v>
      </c>
      <c r="AV17" s="588">
        <f t="shared" si="46"/>
        <v>0</v>
      </c>
      <c r="AW17" s="588">
        <f t="shared" si="47"/>
        <v>0</v>
      </c>
      <c r="AX17" s="588">
        <f t="shared" si="48"/>
        <v>0</v>
      </c>
      <c r="AY17" s="588">
        <f t="shared" si="49"/>
        <v>0</v>
      </c>
      <c r="AZ17" s="588">
        <f t="shared" si="50"/>
        <v>0</v>
      </c>
      <c r="BA17" s="588">
        <f t="shared" si="51"/>
        <v>0</v>
      </c>
      <c r="BB17" s="589">
        <f t="shared" si="52"/>
        <v>0</v>
      </c>
      <c r="BC17" s="590">
        <f t="shared" si="144"/>
        <v>0</v>
      </c>
      <c r="BD17" s="588">
        <f t="shared" si="145"/>
        <v>0</v>
      </c>
      <c r="BE17" s="588">
        <f t="shared" si="53"/>
        <v>0</v>
      </c>
      <c r="BF17" s="588">
        <f t="shared" si="54"/>
        <v>0</v>
      </c>
      <c r="BG17" s="588">
        <f t="shared" si="55"/>
        <v>0</v>
      </c>
      <c r="BH17" s="588">
        <f t="shared" si="56"/>
        <v>0</v>
      </c>
      <c r="BI17" s="588">
        <f t="shared" si="57"/>
        <v>0</v>
      </c>
      <c r="BJ17" s="588">
        <f t="shared" si="58"/>
        <v>0</v>
      </c>
      <c r="BK17" s="588">
        <f t="shared" si="59"/>
        <v>0</v>
      </c>
      <c r="BL17" s="588">
        <f t="shared" si="60"/>
        <v>0</v>
      </c>
      <c r="BM17" s="588">
        <f t="shared" si="61"/>
        <v>0</v>
      </c>
      <c r="BN17" s="588">
        <f t="shared" si="62"/>
        <v>0</v>
      </c>
      <c r="BO17" s="588">
        <f t="shared" si="63"/>
        <v>0</v>
      </c>
      <c r="BP17" s="588">
        <f t="shared" si="64"/>
        <v>0</v>
      </c>
      <c r="BQ17" s="588">
        <f t="shared" si="65"/>
        <v>0</v>
      </c>
      <c r="BR17" s="588">
        <f t="shared" si="66"/>
        <v>0</v>
      </c>
      <c r="BS17" s="588">
        <f t="shared" si="67"/>
        <v>0</v>
      </c>
      <c r="BT17" s="588">
        <f t="shared" si="68"/>
        <v>0</v>
      </c>
      <c r="BU17" s="588">
        <f t="shared" si="69"/>
        <v>0</v>
      </c>
      <c r="BV17" s="588">
        <f t="shared" si="70"/>
        <v>0</v>
      </c>
      <c r="BW17" s="588">
        <f t="shared" si="71"/>
        <v>0</v>
      </c>
      <c r="BX17" s="588">
        <f t="shared" si="72"/>
        <v>0</v>
      </c>
      <c r="BY17" s="588">
        <f t="shared" si="73"/>
        <v>0</v>
      </c>
      <c r="BZ17" s="588">
        <f t="shared" si="74"/>
        <v>0</v>
      </c>
      <c r="CA17" s="588">
        <f t="shared" si="75"/>
        <v>0</v>
      </c>
      <c r="CB17" s="588">
        <f t="shared" si="76"/>
        <v>0</v>
      </c>
      <c r="CC17" s="588">
        <f t="shared" si="77"/>
        <v>0</v>
      </c>
      <c r="CD17" s="588">
        <f t="shared" si="78"/>
        <v>0</v>
      </c>
      <c r="CE17" s="588">
        <f t="shared" si="79"/>
        <v>0</v>
      </c>
      <c r="CF17" s="588">
        <f t="shared" si="80"/>
        <v>0</v>
      </c>
      <c r="CG17" s="588">
        <f t="shared" si="81"/>
        <v>0</v>
      </c>
      <c r="CH17" s="589">
        <f t="shared" si="82"/>
        <v>0</v>
      </c>
      <c r="CI17" s="590">
        <f t="shared" si="146"/>
        <v>0</v>
      </c>
      <c r="CJ17" s="591">
        <v>8</v>
      </c>
      <c r="CK17" s="592" t="str">
        <f t="shared" si="147"/>
        <v/>
      </c>
      <c r="CL17" s="592" t="str">
        <f t="shared" si="83"/>
        <v/>
      </c>
      <c r="CM17" s="592" t="str">
        <f t="shared" si="84"/>
        <v/>
      </c>
      <c r="CN17" s="592" t="str">
        <f t="shared" si="85"/>
        <v/>
      </c>
      <c r="CO17" s="592" t="str">
        <f t="shared" si="86"/>
        <v/>
      </c>
      <c r="CP17" s="592" t="str">
        <f t="shared" si="87"/>
        <v/>
      </c>
      <c r="CQ17" s="592" t="str">
        <f t="shared" si="88"/>
        <v/>
      </c>
      <c r="CR17" s="592" t="str">
        <f t="shared" si="89"/>
        <v/>
      </c>
      <c r="CS17" s="592" t="str">
        <f t="shared" si="90"/>
        <v/>
      </c>
      <c r="CT17" s="592" t="str">
        <f t="shared" si="91"/>
        <v/>
      </c>
      <c r="CU17" s="592" t="str">
        <f t="shared" si="92"/>
        <v/>
      </c>
      <c r="CV17" s="592" t="str">
        <f t="shared" si="93"/>
        <v/>
      </c>
      <c r="CW17" s="592" t="str">
        <f t="shared" si="94"/>
        <v/>
      </c>
      <c r="CX17" s="592" t="str">
        <f t="shared" si="95"/>
        <v/>
      </c>
      <c r="CY17" s="592" t="str">
        <f t="shared" si="96"/>
        <v/>
      </c>
      <c r="CZ17" s="592" t="str">
        <f t="shared" si="97"/>
        <v/>
      </c>
      <c r="DA17" s="592" t="str">
        <f t="shared" si="98"/>
        <v/>
      </c>
      <c r="DB17" s="592" t="str">
        <f t="shared" si="99"/>
        <v/>
      </c>
      <c r="DC17" s="592" t="str">
        <f t="shared" si="100"/>
        <v/>
      </c>
      <c r="DD17" s="592" t="str">
        <f t="shared" si="101"/>
        <v/>
      </c>
      <c r="DE17" s="592" t="str">
        <f t="shared" si="102"/>
        <v/>
      </c>
      <c r="DF17" s="592" t="str">
        <f t="shared" si="103"/>
        <v/>
      </c>
      <c r="DG17" s="592" t="str">
        <f t="shared" si="104"/>
        <v/>
      </c>
      <c r="DH17" s="592" t="str">
        <f t="shared" si="105"/>
        <v/>
      </c>
      <c r="DI17" s="592" t="str">
        <f t="shared" si="106"/>
        <v/>
      </c>
      <c r="DJ17" s="592" t="str">
        <f t="shared" si="107"/>
        <v/>
      </c>
      <c r="DK17" s="592" t="str">
        <f t="shared" si="108"/>
        <v/>
      </c>
      <c r="DL17" s="592" t="str">
        <f t="shared" si="109"/>
        <v/>
      </c>
      <c r="DM17" s="592" t="str">
        <f t="shared" si="110"/>
        <v/>
      </c>
      <c r="DN17" s="592" t="str">
        <f t="shared" si="111"/>
        <v/>
      </c>
      <c r="DO17" s="593" t="str">
        <f t="shared" si="112"/>
        <v/>
      </c>
      <c r="DP17" s="573">
        <f t="shared" si="148"/>
        <v>0</v>
      </c>
      <c r="DQ17" s="574"/>
      <c r="DR17" s="594" t="str">
        <f t="shared" si="149"/>
        <v/>
      </c>
      <c r="DS17" s="595" t="str">
        <f t="shared" si="150"/>
        <v/>
      </c>
      <c r="DT17" s="671">
        <f t="shared" si="151"/>
        <v>0</v>
      </c>
      <c r="DU17" s="672">
        <f t="shared" si="113"/>
        <v>0</v>
      </c>
      <c r="DV17" s="672">
        <f t="shared" si="114"/>
        <v>0</v>
      </c>
      <c r="DW17" s="672">
        <f t="shared" si="115"/>
        <v>0</v>
      </c>
      <c r="DX17" s="672">
        <f t="shared" si="116"/>
        <v>0</v>
      </c>
      <c r="DY17" s="672">
        <f t="shared" si="117"/>
        <v>0</v>
      </c>
      <c r="DZ17" s="672">
        <f t="shared" si="118"/>
        <v>0</v>
      </c>
      <c r="EA17" s="672">
        <f t="shared" si="119"/>
        <v>0</v>
      </c>
      <c r="EB17" s="672">
        <f t="shared" si="120"/>
        <v>0</v>
      </c>
      <c r="EC17" s="672">
        <f t="shared" si="121"/>
        <v>0</v>
      </c>
      <c r="ED17" s="672">
        <f t="shared" si="122"/>
        <v>0</v>
      </c>
      <c r="EE17" s="672">
        <f t="shared" si="123"/>
        <v>0</v>
      </c>
      <c r="EF17" s="672">
        <f t="shared" si="124"/>
        <v>0</v>
      </c>
      <c r="EG17" s="672">
        <f t="shared" si="125"/>
        <v>0</v>
      </c>
      <c r="EH17" s="672">
        <f t="shared" si="126"/>
        <v>0</v>
      </c>
      <c r="EI17" s="672">
        <f t="shared" si="127"/>
        <v>0</v>
      </c>
      <c r="EJ17" s="672">
        <f t="shared" si="128"/>
        <v>0</v>
      </c>
      <c r="EK17" s="672">
        <f t="shared" si="129"/>
        <v>0</v>
      </c>
      <c r="EL17" s="672">
        <f t="shared" si="130"/>
        <v>0</v>
      </c>
      <c r="EM17" s="672">
        <f t="shared" si="131"/>
        <v>0</v>
      </c>
      <c r="EN17" s="672">
        <f t="shared" si="132"/>
        <v>0</v>
      </c>
      <c r="EO17" s="672">
        <f t="shared" si="133"/>
        <v>0</v>
      </c>
      <c r="EP17" s="672">
        <f t="shared" si="134"/>
        <v>0</v>
      </c>
      <c r="EQ17" s="672">
        <f t="shared" si="135"/>
        <v>0</v>
      </c>
      <c r="ER17" s="672">
        <f t="shared" si="136"/>
        <v>0</v>
      </c>
      <c r="ES17" s="672">
        <f t="shared" si="137"/>
        <v>0</v>
      </c>
      <c r="ET17" s="672">
        <f t="shared" si="138"/>
        <v>0</v>
      </c>
      <c r="EU17" s="672">
        <f t="shared" si="139"/>
        <v>0</v>
      </c>
      <c r="EV17" s="672">
        <f t="shared" si="140"/>
        <v>0</v>
      </c>
      <c r="EW17" s="672">
        <f t="shared" si="141"/>
        <v>0</v>
      </c>
      <c r="EX17" s="673">
        <f t="shared" si="142"/>
        <v>0</v>
      </c>
      <c r="EY17" s="607">
        <f t="shared" si="152"/>
        <v>0</v>
      </c>
      <c r="EZ17" s="608">
        <f t="shared" si="153"/>
        <v>0</v>
      </c>
      <c r="FA17" s="609">
        <f t="shared" si="154"/>
        <v>0</v>
      </c>
      <c r="FB17" s="596"/>
      <c r="FC17" s="578"/>
      <c r="FD17" s="578"/>
      <c r="FE17" s="578"/>
      <c r="FF17" s="578"/>
      <c r="FG17" s="578"/>
      <c r="FH17" s="578" t="s">
        <v>9</v>
      </c>
      <c r="FI17" s="579">
        <v>7</v>
      </c>
      <c r="FJ17" s="578"/>
      <c r="FK17" s="597"/>
      <c r="FL17" s="597"/>
      <c r="FM17" s="598">
        <f t="shared" ref="FM17:FM26" si="159">FK17+FL17</f>
        <v>0</v>
      </c>
      <c r="FO17" s="630">
        <f t="shared" ca="1" si="158"/>
        <v>2023</v>
      </c>
      <c r="FP17" s="632">
        <f t="shared" ca="1" si="156"/>
        <v>44927</v>
      </c>
      <c r="FQ17" s="631"/>
    </row>
    <row r="18" spans="2:173" ht="9.75" customHeight="1" x14ac:dyDescent="0.25">
      <c r="B18" s="1">
        <v>7</v>
      </c>
      <c r="C18" s="168" t="str">
        <f t="shared" ref="C18:C26" si="160">IF(D18&lt;&gt;"",B18,"")</f>
        <v/>
      </c>
      <c r="D18" s="298" t="str">
        <f t="shared" ref="D18:D26" si="161">IF(OR(E18&lt;&gt;"",F18&lt;&gt;""),D17,"")</f>
        <v/>
      </c>
      <c r="E18" s="126"/>
      <c r="F18" s="127"/>
      <c r="G18" s="127"/>
      <c r="H18" s="173"/>
      <c r="I18" s="582"/>
      <c r="J18" s="583"/>
      <c r="K18" s="584"/>
      <c r="L18" s="585"/>
      <c r="M18" s="584"/>
      <c r="N18" s="585"/>
      <c r="O18" s="584"/>
      <c r="P18" s="585"/>
      <c r="Q18" s="584"/>
      <c r="R18" s="585"/>
      <c r="S18" s="584"/>
      <c r="T18" s="585"/>
      <c r="U18" s="584"/>
      <c r="V18" s="586"/>
      <c r="W18" s="587"/>
      <c r="X18" s="588">
        <f t="shared" si="143"/>
        <v>0</v>
      </c>
      <c r="Y18" s="588">
        <f t="shared" si="23"/>
        <v>0</v>
      </c>
      <c r="Z18" s="588">
        <f t="shared" si="24"/>
        <v>0</v>
      </c>
      <c r="AA18" s="588">
        <f t="shared" si="25"/>
        <v>0</v>
      </c>
      <c r="AB18" s="588">
        <f t="shared" si="26"/>
        <v>0</v>
      </c>
      <c r="AC18" s="588">
        <f t="shared" si="27"/>
        <v>0</v>
      </c>
      <c r="AD18" s="588">
        <f t="shared" si="28"/>
        <v>0</v>
      </c>
      <c r="AE18" s="588">
        <f t="shared" si="29"/>
        <v>0</v>
      </c>
      <c r="AF18" s="588">
        <f t="shared" si="30"/>
        <v>0</v>
      </c>
      <c r="AG18" s="588">
        <f t="shared" si="31"/>
        <v>0</v>
      </c>
      <c r="AH18" s="588">
        <f t="shared" si="32"/>
        <v>0</v>
      </c>
      <c r="AI18" s="588">
        <f t="shared" si="33"/>
        <v>0</v>
      </c>
      <c r="AJ18" s="588">
        <f t="shared" si="34"/>
        <v>0</v>
      </c>
      <c r="AK18" s="588">
        <f t="shared" si="35"/>
        <v>0</v>
      </c>
      <c r="AL18" s="588">
        <f t="shared" si="36"/>
        <v>0</v>
      </c>
      <c r="AM18" s="588">
        <f t="shared" si="37"/>
        <v>0</v>
      </c>
      <c r="AN18" s="588">
        <f t="shared" si="38"/>
        <v>0</v>
      </c>
      <c r="AO18" s="588">
        <f t="shared" si="39"/>
        <v>0</v>
      </c>
      <c r="AP18" s="588">
        <f t="shared" si="40"/>
        <v>0</v>
      </c>
      <c r="AQ18" s="588">
        <f t="shared" si="41"/>
        <v>0</v>
      </c>
      <c r="AR18" s="588">
        <f t="shared" si="42"/>
        <v>0</v>
      </c>
      <c r="AS18" s="588">
        <f t="shared" si="43"/>
        <v>0</v>
      </c>
      <c r="AT18" s="588">
        <f t="shared" si="44"/>
        <v>0</v>
      </c>
      <c r="AU18" s="588">
        <f t="shared" si="45"/>
        <v>0</v>
      </c>
      <c r="AV18" s="588">
        <f t="shared" si="46"/>
        <v>0</v>
      </c>
      <c r="AW18" s="588">
        <f t="shared" si="47"/>
        <v>0</v>
      </c>
      <c r="AX18" s="588">
        <f t="shared" si="48"/>
        <v>0</v>
      </c>
      <c r="AY18" s="588">
        <f t="shared" si="49"/>
        <v>0</v>
      </c>
      <c r="AZ18" s="588">
        <f t="shared" si="50"/>
        <v>0</v>
      </c>
      <c r="BA18" s="588">
        <f t="shared" si="51"/>
        <v>0</v>
      </c>
      <c r="BB18" s="589">
        <f t="shared" si="52"/>
        <v>0</v>
      </c>
      <c r="BC18" s="590">
        <f t="shared" ref="BC18:BC26" si="162">SUM(X18:BB18)</f>
        <v>0</v>
      </c>
      <c r="BD18" s="588">
        <f t="shared" si="145"/>
        <v>0</v>
      </c>
      <c r="BE18" s="588">
        <f t="shared" si="53"/>
        <v>0</v>
      </c>
      <c r="BF18" s="588">
        <f t="shared" si="54"/>
        <v>0</v>
      </c>
      <c r="BG18" s="588">
        <f t="shared" si="55"/>
        <v>0</v>
      </c>
      <c r="BH18" s="588">
        <f t="shared" si="56"/>
        <v>0</v>
      </c>
      <c r="BI18" s="588">
        <f t="shared" si="57"/>
        <v>0</v>
      </c>
      <c r="BJ18" s="588">
        <f t="shared" si="58"/>
        <v>0</v>
      </c>
      <c r="BK18" s="588">
        <f t="shared" si="59"/>
        <v>0</v>
      </c>
      <c r="BL18" s="588">
        <f t="shared" si="60"/>
        <v>0</v>
      </c>
      <c r="BM18" s="588">
        <f t="shared" si="61"/>
        <v>0</v>
      </c>
      <c r="BN18" s="588">
        <f t="shared" si="62"/>
        <v>0</v>
      </c>
      <c r="BO18" s="588">
        <f t="shared" si="63"/>
        <v>0</v>
      </c>
      <c r="BP18" s="588">
        <f t="shared" si="64"/>
        <v>0</v>
      </c>
      <c r="BQ18" s="588">
        <f t="shared" si="65"/>
        <v>0</v>
      </c>
      <c r="BR18" s="588">
        <f t="shared" si="66"/>
        <v>0</v>
      </c>
      <c r="BS18" s="588">
        <f t="shared" si="67"/>
        <v>0</v>
      </c>
      <c r="BT18" s="588">
        <f t="shared" si="68"/>
        <v>0</v>
      </c>
      <c r="BU18" s="588">
        <f t="shared" si="69"/>
        <v>0</v>
      </c>
      <c r="BV18" s="588">
        <f t="shared" si="70"/>
        <v>0</v>
      </c>
      <c r="BW18" s="588">
        <f t="shared" si="71"/>
        <v>0</v>
      </c>
      <c r="BX18" s="588">
        <f t="shared" si="72"/>
        <v>0</v>
      </c>
      <c r="BY18" s="588">
        <f t="shared" si="73"/>
        <v>0</v>
      </c>
      <c r="BZ18" s="588">
        <f t="shared" si="74"/>
        <v>0</v>
      </c>
      <c r="CA18" s="588">
        <f t="shared" si="75"/>
        <v>0</v>
      </c>
      <c r="CB18" s="588">
        <f t="shared" si="76"/>
        <v>0</v>
      </c>
      <c r="CC18" s="588">
        <f t="shared" si="77"/>
        <v>0</v>
      </c>
      <c r="CD18" s="588">
        <f t="shared" si="78"/>
        <v>0</v>
      </c>
      <c r="CE18" s="588">
        <f t="shared" si="79"/>
        <v>0</v>
      </c>
      <c r="CF18" s="588">
        <f t="shared" si="80"/>
        <v>0</v>
      </c>
      <c r="CG18" s="588">
        <f t="shared" si="81"/>
        <v>0</v>
      </c>
      <c r="CH18" s="589">
        <f t="shared" si="82"/>
        <v>0</v>
      </c>
      <c r="CI18" s="590">
        <f t="shared" ref="CI18:CI26" si="163">SUM(BD18:CH18)</f>
        <v>0</v>
      </c>
      <c r="CJ18" s="591">
        <v>9</v>
      </c>
      <c r="CK18" s="592" t="str">
        <f t="shared" si="147"/>
        <v/>
      </c>
      <c r="CL18" s="592" t="str">
        <f t="shared" si="83"/>
        <v/>
      </c>
      <c r="CM18" s="592" t="str">
        <f t="shared" si="84"/>
        <v/>
      </c>
      <c r="CN18" s="592" t="str">
        <f t="shared" si="85"/>
        <v/>
      </c>
      <c r="CO18" s="592" t="str">
        <f t="shared" si="86"/>
        <v/>
      </c>
      <c r="CP18" s="592" t="str">
        <f t="shared" si="87"/>
        <v/>
      </c>
      <c r="CQ18" s="592" t="str">
        <f t="shared" si="88"/>
        <v/>
      </c>
      <c r="CR18" s="592" t="str">
        <f t="shared" si="89"/>
        <v/>
      </c>
      <c r="CS18" s="592" t="str">
        <f t="shared" si="90"/>
        <v/>
      </c>
      <c r="CT18" s="592" t="str">
        <f t="shared" si="91"/>
        <v/>
      </c>
      <c r="CU18" s="592" t="str">
        <f t="shared" si="92"/>
        <v/>
      </c>
      <c r="CV18" s="592" t="str">
        <f t="shared" si="93"/>
        <v/>
      </c>
      <c r="CW18" s="592" t="str">
        <f t="shared" si="94"/>
        <v/>
      </c>
      <c r="CX18" s="592" t="str">
        <f t="shared" si="95"/>
        <v/>
      </c>
      <c r="CY18" s="592" t="str">
        <f t="shared" si="96"/>
        <v/>
      </c>
      <c r="CZ18" s="592" t="str">
        <f t="shared" si="97"/>
        <v/>
      </c>
      <c r="DA18" s="592" t="str">
        <f t="shared" si="98"/>
        <v/>
      </c>
      <c r="DB18" s="592" t="str">
        <f t="shared" si="99"/>
        <v/>
      </c>
      <c r="DC18" s="592" t="str">
        <f t="shared" si="100"/>
        <v/>
      </c>
      <c r="DD18" s="592" t="str">
        <f t="shared" si="101"/>
        <v/>
      </c>
      <c r="DE18" s="592" t="str">
        <f t="shared" si="102"/>
        <v/>
      </c>
      <c r="DF18" s="592" t="str">
        <f t="shared" si="103"/>
        <v/>
      </c>
      <c r="DG18" s="592" t="str">
        <f t="shared" si="104"/>
        <v/>
      </c>
      <c r="DH18" s="592" t="str">
        <f t="shared" si="105"/>
        <v/>
      </c>
      <c r="DI18" s="592" t="str">
        <f t="shared" si="106"/>
        <v/>
      </c>
      <c r="DJ18" s="592" t="str">
        <f t="shared" si="107"/>
        <v/>
      </c>
      <c r="DK18" s="592" t="str">
        <f t="shared" si="108"/>
        <v/>
      </c>
      <c r="DL18" s="592" t="str">
        <f t="shared" si="109"/>
        <v/>
      </c>
      <c r="DM18" s="592" t="str">
        <f t="shared" si="110"/>
        <v/>
      </c>
      <c r="DN18" s="592" t="str">
        <f t="shared" si="111"/>
        <v/>
      </c>
      <c r="DO18" s="593" t="str">
        <f t="shared" si="112"/>
        <v/>
      </c>
      <c r="DP18" s="573">
        <f t="shared" ref="DP18:DP26" si="164">SUM(CK18:DO18)</f>
        <v>0</v>
      </c>
      <c r="DQ18" s="574"/>
      <c r="DR18" s="594" t="str">
        <f t="shared" ref="DR18:DR26" si="165">C18</f>
        <v/>
      </c>
      <c r="DS18" s="595" t="str">
        <f t="shared" ref="DS18:DS26" si="166">IF(OR(E18&lt;&gt;"",F18&lt;&gt;""),E18,"")</f>
        <v/>
      </c>
      <c r="DT18" s="671">
        <f t="shared" si="151"/>
        <v>0</v>
      </c>
      <c r="DU18" s="672">
        <f t="shared" si="113"/>
        <v>0</v>
      </c>
      <c r="DV18" s="672">
        <f t="shared" si="114"/>
        <v>0</v>
      </c>
      <c r="DW18" s="672">
        <f t="shared" si="115"/>
        <v>0</v>
      </c>
      <c r="DX18" s="672">
        <f t="shared" si="116"/>
        <v>0</v>
      </c>
      <c r="DY18" s="672">
        <f t="shared" si="117"/>
        <v>0</v>
      </c>
      <c r="DZ18" s="672">
        <f t="shared" si="118"/>
        <v>0</v>
      </c>
      <c r="EA18" s="672">
        <f t="shared" si="119"/>
        <v>0</v>
      </c>
      <c r="EB18" s="672">
        <f t="shared" si="120"/>
        <v>0</v>
      </c>
      <c r="EC18" s="672">
        <f t="shared" si="121"/>
        <v>0</v>
      </c>
      <c r="ED18" s="672">
        <f t="shared" si="122"/>
        <v>0</v>
      </c>
      <c r="EE18" s="672">
        <f t="shared" si="123"/>
        <v>0</v>
      </c>
      <c r="EF18" s="672">
        <f t="shared" si="124"/>
        <v>0</v>
      </c>
      <c r="EG18" s="672">
        <f t="shared" si="125"/>
        <v>0</v>
      </c>
      <c r="EH18" s="672">
        <f t="shared" si="126"/>
        <v>0</v>
      </c>
      <c r="EI18" s="672">
        <f t="shared" si="127"/>
        <v>0</v>
      </c>
      <c r="EJ18" s="672">
        <f t="shared" si="128"/>
        <v>0</v>
      </c>
      <c r="EK18" s="672">
        <f t="shared" si="129"/>
        <v>0</v>
      </c>
      <c r="EL18" s="672">
        <f t="shared" si="130"/>
        <v>0</v>
      </c>
      <c r="EM18" s="672">
        <f t="shared" si="131"/>
        <v>0</v>
      </c>
      <c r="EN18" s="672">
        <f t="shared" si="132"/>
        <v>0</v>
      </c>
      <c r="EO18" s="672">
        <f t="shared" si="133"/>
        <v>0</v>
      </c>
      <c r="EP18" s="672">
        <f t="shared" si="134"/>
        <v>0</v>
      </c>
      <c r="EQ18" s="672">
        <f t="shared" si="135"/>
        <v>0</v>
      </c>
      <c r="ER18" s="672">
        <f t="shared" si="136"/>
        <v>0</v>
      </c>
      <c r="ES18" s="672">
        <f t="shared" si="137"/>
        <v>0</v>
      </c>
      <c r="ET18" s="672">
        <f t="shared" si="138"/>
        <v>0</v>
      </c>
      <c r="EU18" s="672">
        <f t="shared" si="139"/>
        <v>0</v>
      </c>
      <c r="EV18" s="672">
        <f t="shared" si="140"/>
        <v>0</v>
      </c>
      <c r="EW18" s="672">
        <f t="shared" si="141"/>
        <v>0</v>
      </c>
      <c r="EX18" s="673">
        <f t="shared" si="142"/>
        <v>0</v>
      </c>
      <c r="EY18" s="607">
        <f t="shared" ref="EY18:EY26" si="167">IF(FK18&gt;0,FK18,CI18)</f>
        <v>0</v>
      </c>
      <c r="EZ18" s="608">
        <f t="shared" ref="EZ18:EZ26" si="168">IF(FL18&gt;0,FL18,(DP18+BC18))</f>
        <v>0</v>
      </c>
      <c r="FA18" s="609">
        <f t="shared" ref="FA18:FA26" si="169">EY18+EZ18</f>
        <v>0</v>
      </c>
      <c r="FB18" s="596"/>
      <c r="FC18" s="578"/>
      <c r="FD18" s="578"/>
      <c r="FE18" s="578"/>
      <c r="FF18" s="578"/>
      <c r="FG18" s="578"/>
      <c r="FH18" s="578" t="s">
        <v>10</v>
      </c>
      <c r="FI18" s="579">
        <v>8</v>
      </c>
      <c r="FJ18" s="578"/>
      <c r="FK18" s="597"/>
      <c r="FL18" s="597"/>
      <c r="FM18" s="598">
        <f t="shared" si="159"/>
        <v>0</v>
      </c>
      <c r="FO18" s="630">
        <f t="shared" ca="1" si="158"/>
        <v>2024</v>
      </c>
      <c r="FP18" s="632">
        <f t="shared" ca="1" si="156"/>
        <v>45292</v>
      </c>
      <c r="FQ18" s="631"/>
    </row>
    <row r="19" spans="2:173" ht="9.75" customHeight="1" x14ac:dyDescent="0.25">
      <c r="B19" s="1">
        <v>8</v>
      </c>
      <c r="C19" s="168" t="str">
        <f t="shared" si="160"/>
        <v/>
      </c>
      <c r="D19" s="298" t="str">
        <f t="shared" si="161"/>
        <v/>
      </c>
      <c r="E19" s="126"/>
      <c r="F19" s="127"/>
      <c r="G19" s="127"/>
      <c r="H19" s="173"/>
      <c r="I19" s="582"/>
      <c r="J19" s="583"/>
      <c r="K19" s="584"/>
      <c r="L19" s="585"/>
      <c r="M19" s="584"/>
      <c r="N19" s="585"/>
      <c r="O19" s="584"/>
      <c r="P19" s="585"/>
      <c r="Q19" s="584"/>
      <c r="R19" s="585"/>
      <c r="S19" s="584"/>
      <c r="T19" s="585"/>
      <c r="U19" s="584"/>
      <c r="V19" s="586"/>
      <c r="W19" s="587"/>
      <c r="X19" s="588">
        <f t="shared" si="143"/>
        <v>0</v>
      </c>
      <c r="Y19" s="588">
        <f t="shared" si="23"/>
        <v>0</v>
      </c>
      <c r="Z19" s="588">
        <f t="shared" si="24"/>
        <v>0</v>
      </c>
      <c r="AA19" s="588">
        <f t="shared" si="25"/>
        <v>0</v>
      </c>
      <c r="AB19" s="588">
        <f t="shared" si="26"/>
        <v>0</v>
      </c>
      <c r="AC19" s="588">
        <f t="shared" si="27"/>
        <v>0</v>
      </c>
      <c r="AD19" s="588">
        <f t="shared" si="28"/>
        <v>0</v>
      </c>
      <c r="AE19" s="588">
        <f t="shared" si="29"/>
        <v>0</v>
      </c>
      <c r="AF19" s="588">
        <f t="shared" si="30"/>
        <v>0</v>
      </c>
      <c r="AG19" s="588">
        <f t="shared" si="31"/>
        <v>0</v>
      </c>
      <c r="AH19" s="588">
        <f t="shared" si="32"/>
        <v>0</v>
      </c>
      <c r="AI19" s="588">
        <f t="shared" si="33"/>
        <v>0</v>
      </c>
      <c r="AJ19" s="588">
        <f t="shared" si="34"/>
        <v>0</v>
      </c>
      <c r="AK19" s="588">
        <f t="shared" si="35"/>
        <v>0</v>
      </c>
      <c r="AL19" s="588">
        <f t="shared" si="36"/>
        <v>0</v>
      </c>
      <c r="AM19" s="588">
        <f t="shared" si="37"/>
        <v>0</v>
      </c>
      <c r="AN19" s="588">
        <f t="shared" si="38"/>
        <v>0</v>
      </c>
      <c r="AO19" s="588">
        <f t="shared" si="39"/>
        <v>0</v>
      </c>
      <c r="AP19" s="588">
        <f t="shared" si="40"/>
        <v>0</v>
      </c>
      <c r="AQ19" s="588">
        <f t="shared" si="41"/>
        <v>0</v>
      </c>
      <c r="AR19" s="588">
        <f t="shared" si="42"/>
        <v>0</v>
      </c>
      <c r="AS19" s="588">
        <f t="shared" si="43"/>
        <v>0</v>
      </c>
      <c r="AT19" s="588">
        <f t="shared" si="44"/>
        <v>0</v>
      </c>
      <c r="AU19" s="588">
        <f t="shared" si="45"/>
        <v>0</v>
      </c>
      <c r="AV19" s="588">
        <f t="shared" si="46"/>
        <v>0</v>
      </c>
      <c r="AW19" s="588">
        <f t="shared" si="47"/>
        <v>0</v>
      </c>
      <c r="AX19" s="588">
        <f t="shared" si="48"/>
        <v>0</v>
      </c>
      <c r="AY19" s="588">
        <f t="shared" si="49"/>
        <v>0</v>
      </c>
      <c r="AZ19" s="588">
        <f t="shared" si="50"/>
        <v>0</v>
      </c>
      <c r="BA19" s="588">
        <f t="shared" si="51"/>
        <v>0</v>
      </c>
      <c r="BB19" s="589">
        <f t="shared" si="52"/>
        <v>0</v>
      </c>
      <c r="BC19" s="590">
        <f t="shared" si="162"/>
        <v>0</v>
      </c>
      <c r="BD19" s="588">
        <f t="shared" si="145"/>
        <v>0</v>
      </c>
      <c r="BE19" s="588">
        <f t="shared" si="53"/>
        <v>0</v>
      </c>
      <c r="BF19" s="588">
        <f t="shared" si="54"/>
        <v>0</v>
      </c>
      <c r="BG19" s="588">
        <f t="shared" si="55"/>
        <v>0</v>
      </c>
      <c r="BH19" s="588">
        <f t="shared" si="56"/>
        <v>0</v>
      </c>
      <c r="BI19" s="588">
        <f t="shared" si="57"/>
        <v>0</v>
      </c>
      <c r="BJ19" s="588">
        <f t="shared" si="58"/>
        <v>0</v>
      </c>
      <c r="BK19" s="588">
        <f t="shared" si="59"/>
        <v>0</v>
      </c>
      <c r="BL19" s="588">
        <f t="shared" si="60"/>
        <v>0</v>
      </c>
      <c r="BM19" s="588">
        <f t="shared" si="61"/>
        <v>0</v>
      </c>
      <c r="BN19" s="588">
        <f t="shared" si="62"/>
        <v>0</v>
      </c>
      <c r="BO19" s="588">
        <f t="shared" si="63"/>
        <v>0</v>
      </c>
      <c r="BP19" s="588">
        <f t="shared" si="64"/>
        <v>0</v>
      </c>
      <c r="BQ19" s="588">
        <f t="shared" si="65"/>
        <v>0</v>
      </c>
      <c r="BR19" s="588">
        <f t="shared" si="66"/>
        <v>0</v>
      </c>
      <c r="BS19" s="588">
        <f t="shared" si="67"/>
        <v>0</v>
      </c>
      <c r="BT19" s="588">
        <f t="shared" si="68"/>
        <v>0</v>
      </c>
      <c r="BU19" s="588">
        <f t="shared" si="69"/>
        <v>0</v>
      </c>
      <c r="BV19" s="588">
        <f t="shared" si="70"/>
        <v>0</v>
      </c>
      <c r="BW19" s="588">
        <f t="shared" si="71"/>
        <v>0</v>
      </c>
      <c r="BX19" s="588">
        <f t="shared" si="72"/>
        <v>0</v>
      </c>
      <c r="BY19" s="588">
        <f t="shared" si="73"/>
        <v>0</v>
      </c>
      <c r="BZ19" s="588">
        <f t="shared" si="74"/>
        <v>0</v>
      </c>
      <c r="CA19" s="588">
        <f t="shared" si="75"/>
        <v>0</v>
      </c>
      <c r="CB19" s="588">
        <f t="shared" si="76"/>
        <v>0</v>
      </c>
      <c r="CC19" s="588">
        <f t="shared" si="77"/>
        <v>0</v>
      </c>
      <c r="CD19" s="588">
        <f t="shared" si="78"/>
        <v>0</v>
      </c>
      <c r="CE19" s="588">
        <f t="shared" si="79"/>
        <v>0</v>
      </c>
      <c r="CF19" s="588">
        <f t="shared" si="80"/>
        <v>0</v>
      </c>
      <c r="CG19" s="588">
        <f t="shared" si="81"/>
        <v>0</v>
      </c>
      <c r="CH19" s="589">
        <f t="shared" si="82"/>
        <v>0</v>
      </c>
      <c r="CI19" s="590">
        <f t="shared" si="163"/>
        <v>0</v>
      </c>
      <c r="CJ19" s="591">
        <v>10</v>
      </c>
      <c r="CK19" s="592" t="str">
        <f t="shared" si="147"/>
        <v/>
      </c>
      <c r="CL19" s="592" t="str">
        <f t="shared" si="83"/>
        <v/>
      </c>
      <c r="CM19" s="592" t="str">
        <f t="shared" si="84"/>
        <v/>
      </c>
      <c r="CN19" s="592" t="str">
        <f t="shared" si="85"/>
        <v/>
      </c>
      <c r="CO19" s="592" t="str">
        <f t="shared" si="86"/>
        <v/>
      </c>
      <c r="CP19" s="592" t="str">
        <f t="shared" si="87"/>
        <v/>
      </c>
      <c r="CQ19" s="592" t="str">
        <f t="shared" si="88"/>
        <v/>
      </c>
      <c r="CR19" s="592" t="str">
        <f t="shared" si="89"/>
        <v/>
      </c>
      <c r="CS19" s="592" t="str">
        <f t="shared" si="90"/>
        <v/>
      </c>
      <c r="CT19" s="592" t="str">
        <f t="shared" si="91"/>
        <v/>
      </c>
      <c r="CU19" s="592" t="str">
        <f t="shared" si="92"/>
        <v/>
      </c>
      <c r="CV19" s="592" t="str">
        <f t="shared" si="93"/>
        <v/>
      </c>
      <c r="CW19" s="592" t="str">
        <f t="shared" si="94"/>
        <v/>
      </c>
      <c r="CX19" s="592" t="str">
        <f t="shared" si="95"/>
        <v/>
      </c>
      <c r="CY19" s="592" t="str">
        <f t="shared" si="96"/>
        <v/>
      </c>
      <c r="CZ19" s="592" t="str">
        <f t="shared" si="97"/>
        <v/>
      </c>
      <c r="DA19" s="592" t="str">
        <f t="shared" si="98"/>
        <v/>
      </c>
      <c r="DB19" s="592" t="str">
        <f t="shared" si="99"/>
        <v/>
      </c>
      <c r="DC19" s="592" t="str">
        <f t="shared" si="100"/>
        <v/>
      </c>
      <c r="DD19" s="592" t="str">
        <f t="shared" si="101"/>
        <v/>
      </c>
      <c r="DE19" s="592" t="str">
        <f t="shared" si="102"/>
        <v/>
      </c>
      <c r="DF19" s="592" t="str">
        <f t="shared" si="103"/>
        <v/>
      </c>
      <c r="DG19" s="592" t="str">
        <f t="shared" si="104"/>
        <v/>
      </c>
      <c r="DH19" s="592" t="str">
        <f t="shared" si="105"/>
        <v/>
      </c>
      <c r="DI19" s="592" t="str">
        <f t="shared" si="106"/>
        <v/>
      </c>
      <c r="DJ19" s="592" t="str">
        <f t="shared" si="107"/>
        <v/>
      </c>
      <c r="DK19" s="592" t="str">
        <f t="shared" si="108"/>
        <v/>
      </c>
      <c r="DL19" s="592" t="str">
        <f t="shared" si="109"/>
        <v/>
      </c>
      <c r="DM19" s="592" t="str">
        <f t="shared" si="110"/>
        <v/>
      </c>
      <c r="DN19" s="592" t="str">
        <f t="shared" si="111"/>
        <v/>
      </c>
      <c r="DO19" s="593" t="str">
        <f t="shared" si="112"/>
        <v/>
      </c>
      <c r="DP19" s="573">
        <f t="shared" si="164"/>
        <v>0</v>
      </c>
      <c r="DQ19" s="574"/>
      <c r="DR19" s="594" t="str">
        <f t="shared" si="165"/>
        <v/>
      </c>
      <c r="DS19" s="595" t="str">
        <f t="shared" si="166"/>
        <v/>
      </c>
      <c r="DT19" s="671">
        <f t="shared" si="151"/>
        <v>0</v>
      </c>
      <c r="DU19" s="672">
        <f t="shared" si="113"/>
        <v>0</v>
      </c>
      <c r="DV19" s="672">
        <f t="shared" si="114"/>
        <v>0</v>
      </c>
      <c r="DW19" s="672">
        <f t="shared" si="115"/>
        <v>0</v>
      </c>
      <c r="DX19" s="672">
        <f t="shared" si="116"/>
        <v>0</v>
      </c>
      <c r="DY19" s="672">
        <f t="shared" si="117"/>
        <v>0</v>
      </c>
      <c r="DZ19" s="672">
        <f t="shared" si="118"/>
        <v>0</v>
      </c>
      <c r="EA19" s="672">
        <f t="shared" si="119"/>
        <v>0</v>
      </c>
      <c r="EB19" s="672">
        <f t="shared" si="120"/>
        <v>0</v>
      </c>
      <c r="EC19" s="672">
        <f t="shared" si="121"/>
        <v>0</v>
      </c>
      <c r="ED19" s="672">
        <f t="shared" si="122"/>
        <v>0</v>
      </c>
      <c r="EE19" s="672">
        <f t="shared" si="123"/>
        <v>0</v>
      </c>
      <c r="EF19" s="672">
        <f t="shared" si="124"/>
        <v>0</v>
      </c>
      <c r="EG19" s="672">
        <f t="shared" si="125"/>
        <v>0</v>
      </c>
      <c r="EH19" s="672">
        <f t="shared" si="126"/>
        <v>0</v>
      </c>
      <c r="EI19" s="672">
        <f t="shared" si="127"/>
        <v>0</v>
      </c>
      <c r="EJ19" s="672">
        <f t="shared" si="128"/>
        <v>0</v>
      </c>
      <c r="EK19" s="672">
        <f t="shared" si="129"/>
        <v>0</v>
      </c>
      <c r="EL19" s="672">
        <f t="shared" si="130"/>
        <v>0</v>
      </c>
      <c r="EM19" s="672">
        <f t="shared" si="131"/>
        <v>0</v>
      </c>
      <c r="EN19" s="672">
        <f t="shared" si="132"/>
        <v>0</v>
      </c>
      <c r="EO19" s="672">
        <f t="shared" si="133"/>
        <v>0</v>
      </c>
      <c r="EP19" s="672">
        <f t="shared" si="134"/>
        <v>0</v>
      </c>
      <c r="EQ19" s="672">
        <f t="shared" si="135"/>
        <v>0</v>
      </c>
      <c r="ER19" s="672">
        <f t="shared" si="136"/>
        <v>0</v>
      </c>
      <c r="ES19" s="672">
        <f t="shared" si="137"/>
        <v>0</v>
      </c>
      <c r="ET19" s="672">
        <f t="shared" si="138"/>
        <v>0</v>
      </c>
      <c r="EU19" s="672">
        <f t="shared" si="139"/>
        <v>0</v>
      </c>
      <c r="EV19" s="672">
        <f t="shared" si="140"/>
        <v>0</v>
      </c>
      <c r="EW19" s="672">
        <f t="shared" si="141"/>
        <v>0</v>
      </c>
      <c r="EX19" s="673">
        <f t="shared" si="142"/>
        <v>0</v>
      </c>
      <c r="EY19" s="607">
        <f t="shared" si="167"/>
        <v>0</v>
      </c>
      <c r="EZ19" s="608">
        <f t="shared" si="168"/>
        <v>0</v>
      </c>
      <c r="FA19" s="609">
        <f t="shared" si="169"/>
        <v>0</v>
      </c>
      <c r="FB19" s="596"/>
      <c r="FC19" s="578"/>
      <c r="FD19" s="578"/>
      <c r="FE19" s="578"/>
      <c r="FF19" s="578"/>
      <c r="FG19" s="578"/>
      <c r="FH19" s="578" t="s">
        <v>11</v>
      </c>
      <c r="FI19" s="579">
        <v>9</v>
      </c>
      <c r="FJ19" s="578"/>
      <c r="FK19" s="597"/>
      <c r="FL19" s="597"/>
      <c r="FM19" s="598">
        <f t="shared" si="159"/>
        <v>0</v>
      </c>
      <c r="FO19" s="630">
        <f t="shared" ca="1" si="158"/>
        <v>2025</v>
      </c>
      <c r="FP19" s="632">
        <f t="shared" ca="1" si="156"/>
        <v>45658</v>
      </c>
      <c r="FQ19" s="631"/>
    </row>
    <row r="20" spans="2:173" s="364" customFormat="1" ht="9.75" customHeight="1" x14ac:dyDescent="0.25">
      <c r="B20" s="364">
        <v>9</v>
      </c>
      <c r="C20" s="168" t="str">
        <f t="shared" si="160"/>
        <v/>
      </c>
      <c r="D20" s="298" t="str">
        <f t="shared" si="161"/>
        <v/>
      </c>
      <c r="E20" s="126"/>
      <c r="F20" s="127"/>
      <c r="G20" s="127"/>
      <c r="H20" s="173"/>
      <c r="I20" s="582"/>
      <c r="J20" s="583"/>
      <c r="K20" s="584"/>
      <c r="L20" s="585"/>
      <c r="M20" s="584"/>
      <c r="N20" s="585"/>
      <c r="O20" s="584"/>
      <c r="P20" s="585"/>
      <c r="Q20" s="584"/>
      <c r="R20" s="585"/>
      <c r="S20" s="584"/>
      <c r="T20" s="585"/>
      <c r="U20" s="584"/>
      <c r="V20" s="586"/>
      <c r="W20" s="587"/>
      <c r="X20" s="588">
        <f t="shared" si="143"/>
        <v>0</v>
      </c>
      <c r="Y20" s="588">
        <f t="shared" si="23"/>
        <v>0</v>
      </c>
      <c r="Z20" s="588">
        <f t="shared" si="24"/>
        <v>0</v>
      </c>
      <c r="AA20" s="588">
        <f t="shared" si="25"/>
        <v>0</v>
      </c>
      <c r="AB20" s="588">
        <f t="shared" si="26"/>
        <v>0</v>
      </c>
      <c r="AC20" s="588">
        <f t="shared" si="27"/>
        <v>0</v>
      </c>
      <c r="AD20" s="588">
        <f t="shared" si="28"/>
        <v>0</v>
      </c>
      <c r="AE20" s="588">
        <f t="shared" si="29"/>
        <v>0</v>
      </c>
      <c r="AF20" s="588">
        <f t="shared" si="30"/>
        <v>0</v>
      </c>
      <c r="AG20" s="588">
        <f t="shared" si="31"/>
        <v>0</v>
      </c>
      <c r="AH20" s="588">
        <f t="shared" si="32"/>
        <v>0</v>
      </c>
      <c r="AI20" s="588">
        <f t="shared" si="33"/>
        <v>0</v>
      </c>
      <c r="AJ20" s="588">
        <f t="shared" si="34"/>
        <v>0</v>
      </c>
      <c r="AK20" s="588">
        <f t="shared" si="35"/>
        <v>0</v>
      </c>
      <c r="AL20" s="588">
        <f t="shared" si="36"/>
        <v>0</v>
      </c>
      <c r="AM20" s="588">
        <f t="shared" si="37"/>
        <v>0</v>
      </c>
      <c r="AN20" s="588">
        <f t="shared" si="38"/>
        <v>0</v>
      </c>
      <c r="AO20" s="588">
        <f t="shared" si="39"/>
        <v>0</v>
      </c>
      <c r="AP20" s="588">
        <f t="shared" si="40"/>
        <v>0</v>
      </c>
      <c r="AQ20" s="588">
        <f t="shared" si="41"/>
        <v>0</v>
      </c>
      <c r="AR20" s="588">
        <f t="shared" si="42"/>
        <v>0</v>
      </c>
      <c r="AS20" s="588">
        <f t="shared" si="43"/>
        <v>0</v>
      </c>
      <c r="AT20" s="588">
        <f t="shared" si="44"/>
        <v>0</v>
      </c>
      <c r="AU20" s="588">
        <f t="shared" si="45"/>
        <v>0</v>
      </c>
      <c r="AV20" s="588">
        <f t="shared" si="46"/>
        <v>0</v>
      </c>
      <c r="AW20" s="588">
        <f t="shared" si="47"/>
        <v>0</v>
      </c>
      <c r="AX20" s="588">
        <f t="shared" si="48"/>
        <v>0</v>
      </c>
      <c r="AY20" s="588">
        <f t="shared" si="49"/>
        <v>0</v>
      </c>
      <c r="AZ20" s="588">
        <f t="shared" si="50"/>
        <v>0</v>
      </c>
      <c r="BA20" s="588">
        <f t="shared" si="51"/>
        <v>0</v>
      </c>
      <c r="BB20" s="589">
        <f t="shared" si="52"/>
        <v>0</v>
      </c>
      <c r="BC20" s="590">
        <f t="shared" si="162"/>
        <v>0</v>
      </c>
      <c r="BD20" s="588">
        <f t="shared" si="145"/>
        <v>0</v>
      </c>
      <c r="BE20" s="588">
        <f t="shared" si="53"/>
        <v>0</v>
      </c>
      <c r="BF20" s="588">
        <f t="shared" si="54"/>
        <v>0</v>
      </c>
      <c r="BG20" s="588">
        <f t="shared" si="55"/>
        <v>0</v>
      </c>
      <c r="BH20" s="588">
        <f t="shared" si="56"/>
        <v>0</v>
      </c>
      <c r="BI20" s="588">
        <f t="shared" si="57"/>
        <v>0</v>
      </c>
      <c r="BJ20" s="588">
        <f t="shared" si="58"/>
        <v>0</v>
      </c>
      <c r="BK20" s="588">
        <f t="shared" si="59"/>
        <v>0</v>
      </c>
      <c r="BL20" s="588">
        <f t="shared" si="60"/>
        <v>0</v>
      </c>
      <c r="BM20" s="588">
        <f t="shared" si="61"/>
        <v>0</v>
      </c>
      <c r="BN20" s="588">
        <f t="shared" si="62"/>
        <v>0</v>
      </c>
      <c r="BO20" s="588">
        <f t="shared" si="63"/>
        <v>0</v>
      </c>
      <c r="BP20" s="588">
        <f t="shared" si="64"/>
        <v>0</v>
      </c>
      <c r="BQ20" s="588">
        <f t="shared" si="65"/>
        <v>0</v>
      </c>
      <c r="BR20" s="588">
        <f t="shared" si="66"/>
        <v>0</v>
      </c>
      <c r="BS20" s="588">
        <f t="shared" si="67"/>
        <v>0</v>
      </c>
      <c r="BT20" s="588">
        <f t="shared" si="68"/>
        <v>0</v>
      </c>
      <c r="BU20" s="588">
        <f t="shared" si="69"/>
        <v>0</v>
      </c>
      <c r="BV20" s="588">
        <f t="shared" si="70"/>
        <v>0</v>
      </c>
      <c r="BW20" s="588">
        <f t="shared" si="71"/>
        <v>0</v>
      </c>
      <c r="BX20" s="588">
        <f t="shared" si="72"/>
        <v>0</v>
      </c>
      <c r="BY20" s="588">
        <f t="shared" si="73"/>
        <v>0</v>
      </c>
      <c r="BZ20" s="588">
        <f t="shared" si="74"/>
        <v>0</v>
      </c>
      <c r="CA20" s="588">
        <f t="shared" si="75"/>
        <v>0</v>
      </c>
      <c r="CB20" s="588">
        <f t="shared" si="76"/>
        <v>0</v>
      </c>
      <c r="CC20" s="588">
        <f t="shared" si="77"/>
        <v>0</v>
      </c>
      <c r="CD20" s="588">
        <f t="shared" si="78"/>
        <v>0</v>
      </c>
      <c r="CE20" s="588">
        <f t="shared" si="79"/>
        <v>0</v>
      </c>
      <c r="CF20" s="588">
        <f t="shared" si="80"/>
        <v>0</v>
      </c>
      <c r="CG20" s="588">
        <f t="shared" si="81"/>
        <v>0</v>
      </c>
      <c r="CH20" s="589">
        <f t="shared" si="82"/>
        <v>0</v>
      </c>
      <c r="CI20" s="590">
        <f t="shared" si="163"/>
        <v>0</v>
      </c>
      <c r="CJ20" s="591">
        <v>11</v>
      </c>
      <c r="CK20" s="592" t="str">
        <f t="shared" si="147"/>
        <v/>
      </c>
      <c r="CL20" s="592" t="str">
        <f t="shared" si="83"/>
        <v/>
      </c>
      <c r="CM20" s="592" t="str">
        <f t="shared" si="84"/>
        <v/>
      </c>
      <c r="CN20" s="592" t="str">
        <f t="shared" si="85"/>
        <v/>
      </c>
      <c r="CO20" s="592" t="str">
        <f t="shared" si="86"/>
        <v/>
      </c>
      <c r="CP20" s="592" t="str">
        <f t="shared" si="87"/>
        <v/>
      </c>
      <c r="CQ20" s="592" t="str">
        <f t="shared" si="88"/>
        <v/>
      </c>
      <c r="CR20" s="592" t="str">
        <f t="shared" si="89"/>
        <v/>
      </c>
      <c r="CS20" s="592" t="str">
        <f t="shared" si="90"/>
        <v/>
      </c>
      <c r="CT20" s="592" t="str">
        <f t="shared" si="91"/>
        <v/>
      </c>
      <c r="CU20" s="592" t="str">
        <f t="shared" si="92"/>
        <v/>
      </c>
      <c r="CV20" s="592" t="str">
        <f t="shared" si="93"/>
        <v/>
      </c>
      <c r="CW20" s="592" t="str">
        <f t="shared" si="94"/>
        <v/>
      </c>
      <c r="CX20" s="592" t="str">
        <f t="shared" si="95"/>
        <v/>
      </c>
      <c r="CY20" s="592" t="str">
        <f t="shared" si="96"/>
        <v/>
      </c>
      <c r="CZ20" s="592" t="str">
        <f t="shared" si="97"/>
        <v/>
      </c>
      <c r="DA20" s="592" t="str">
        <f t="shared" si="98"/>
        <v/>
      </c>
      <c r="DB20" s="592" t="str">
        <f t="shared" si="99"/>
        <v/>
      </c>
      <c r="DC20" s="592" t="str">
        <f t="shared" si="100"/>
        <v/>
      </c>
      <c r="DD20" s="592" t="str">
        <f t="shared" si="101"/>
        <v/>
      </c>
      <c r="DE20" s="592" t="str">
        <f t="shared" si="102"/>
        <v/>
      </c>
      <c r="DF20" s="592" t="str">
        <f t="shared" si="103"/>
        <v/>
      </c>
      <c r="DG20" s="592" t="str">
        <f t="shared" si="104"/>
        <v/>
      </c>
      <c r="DH20" s="592" t="str">
        <f t="shared" si="105"/>
        <v/>
      </c>
      <c r="DI20" s="592" t="str">
        <f t="shared" si="106"/>
        <v/>
      </c>
      <c r="DJ20" s="592" t="str">
        <f t="shared" si="107"/>
        <v/>
      </c>
      <c r="DK20" s="592" t="str">
        <f t="shared" si="108"/>
        <v/>
      </c>
      <c r="DL20" s="592" t="str">
        <f t="shared" si="109"/>
        <v/>
      </c>
      <c r="DM20" s="592" t="str">
        <f t="shared" si="110"/>
        <v/>
      </c>
      <c r="DN20" s="592" t="str">
        <f t="shared" si="111"/>
        <v/>
      </c>
      <c r="DO20" s="593" t="str">
        <f t="shared" si="112"/>
        <v/>
      </c>
      <c r="DP20" s="573">
        <f t="shared" si="164"/>
        <v>0</v>
      </c>
      <c r="DQ20" s="574"/>
      <c r="DR20" s="594" t="str">
        <f t="shared" si="165"/>
        <v/>
      </c>
      <c r="DS20" s="595" t="str">
        <f t="shared" si="166"/>
        <v/>
      </c>
      <c r="DT20" s="671">
        <f t="shared" si="151"/>
        <v>0</v>
      </c>
      <c r="DU20" s="672">
        <f t="shared" si="113"/>
        <v>0</v>
      </c>
      <c r="DV20" s="672">
        <f t="shared" si="114"/>
        <v>0</v>
      </c>
      <c r="DW20" s="672">
        <f t="shared" si="115"/>
        <v>0</v>
      </c>
      <c r="DX20" s="672">
        <f t="shared" si="116"/>
        <v>0</v>
      </c>
      <c r="DY20" s="672">
        <f t="shared" si="117"/>
        <v>0</v>
      </c>
      <c r="DZ20" s="672">
        <f t="shared" si="118"/>
        <v>0</v>
      </c>
      <c r="EA20" s="672">
        <f t="shared" si="119"/>
        <v>0</v>
      </c>
      <c r="EB20" s="672">
        <f t="shared" si="120"/>
        <v>0</v>
      </c>
      <c r="EC20" s="672">
        <f t="shared" si="121"/>
        <v>0</v>
      </c>
      <c r="ED20" s="672">
        <f t="shared" si="122"/>
        <v>0</v>
      </c>
      <c r="EE20" s="672">
        <f t="shared" si="123"/>
        <v>0</v>
      </c>
      <c r="EF20" s="672">
        <f t="shared" si="124"/>
        <v>0</v>
      </c>
      <c r="EG20" s="672">
        <f t="shared" si="125"/>
        <v>0</v>
      </c>
      <c r="EH20" s="672">
        <f t="shared" si="126"/>
        <v>0</v>
      </c>
      <c r="EI20" s="672">
        <f t="shared" si="127"/>
        <v>0</v>
      </c>
      <c r="EJ20" s="672">
        <f t="shared" si="128"/>
        <v>0</v>
      </c>
      <c r="EK20" s="672">
        <f t="shared" si="129"/>
        <v>0</v>
      </c>
      <c r="EL20" s="672">
        <f t="shared" si="130"/>
        <v>0</v>
      </c>
      <c r="EM20" s="672">
        <f t="shared" si="131"/>
        <v>0</v>
      </c>
      <c r="EN20" s="672">
        <f t="shared" si="132"/>
        <v>0</v>
      </c>
      <c r="EO20" s="672">
        <f t="shared" si="133"/>
        <v>0</v>
      </c>
      <c r="EP20" s="672">
        <f t="shared" si="134"/>
        <v>0</v>
      </c>
      <c r="EQ20" s="672">
        <f t="shared" si="135"/>
        <v>0</v>
      </c>
      <c r="ER20" s="672">
        <f t="shared" si="136"/>
        <v>0</v>
      </c>
      <c r="ES20" s="672">
        <f t="shared" si="137"/>
        <v>0</v>
      </c>
      <c r="ET20" s="672">
        <f t="shared" si="138"/>
        <v>0</v>
      </c>
      <c r="EU20" s="672">
        <f t="shared" si="139"/>
        <v>0</v>
      </c>
      <c r="EV20" s="672">
        <f t="shared" si="140"/>
        <v>0</v>
      </c>
      <c r="EW20" s="672">
        <f t="shared" si="141"/>
        <v>0</v>
      </c>
      <c r="EX20" s="673">
        <f t="shared" si="142"/>
        <v>0</v>
      </c>
      <c r="EY20" s="607">
        <f t="shared" si="167"/>
        <v>0</v>
      </c>
      <c r="EZ20" s="608">
        <f t="shared" si="168"/>
        <v>0</v>
      </c>
      <c r="FA20" s="609">
        <f t="shared" si="169"/>
        <v>0</v>
      </c>
      <c r="FB20" s="596"/>
      <c r="FC20" s="599"/>
      <c r="FD20" s="599"/>
      <c r="FE20" s="599"/>
      <c r="FF20" s="599"/>
      <c r="FG20" s="599"/>
      <c r="FH20" s="599" t="s">
        <v>12</v>
      </c>
      <c r="FI20" s="600">
        <v>10</v>
      </c>
      <c r="FJ20" s="599"/>
      <c r="FK20" s="597"/>
      <c r="FL20" s="597"/>
      <c r="FM20" s="598">
        <f t="shared" si="159"/>
        <v>0</v>
      </c>
      <c r="FO20" s="630">
        <f t="shared" ca="1" si="158"/>
        <v>2026</v>
      </c>
      <c r="FP20" s="632">
        <f t="shared" ca="1" si="156"/>
        <v>46023</v>
      </c>
      <c r="FQ20" s="631"/>
    </row>
    <row r="21" spans="2:173" s="364" customFormat="1" ht="9.75" customHeight="1" x14ac:dyDescent="0.25">
      <c r="B21" s="364">
        <v>10</v>
      </c>
      <c r="C21" s="168" t="str">
        <f t="shared" si="160"/>
        <v/>
      </c>
      <c r="D21" s="298" t="str">
        <f t="shared" si="161"/>
        <v/>
      </c>
      <c r="E21" s="126"/>
      <c r="F21" s="127"/>
      <c r="G21" s="127"/>
      <c r="H21" s="173"/>
      <c r="I21" s="582"/>
      <c r="J21" s="583"/>
      <c r="K21" s="584"/>
      <c r="L21" s="585"/>
      <c r="M21" s="584"/>
      <c r="N21" s="585"/>
      <c r="O21" s="584"/>
      <c r="P21" s="585"/>
      <c r="Q21" s="584"/>
      <c r="R21" s="585"/>
      <c r="S21" s="584"/>
      <c r="T21" s="585"/>
      <c r="U21" s="584"/>
      <c r="V21" s="586"/>
      <c r="W21" s="587"/>
      <c r="X21" s="588">
        <f t="shared" si="143"/>
        <v>0</v>
      </c>
      <c r="Y21" s="588">
        <f t="shared" si="23"/>
        <v>0</v>
      </c>
      <c r="Z21" s="588">
        <f t="shared" si="24"/>
        <v>0</v>
      </c>
      <c r="AA21" s="588">
        <f t="shared" si="25"/>
        <v>0</v>
      </c>
      <c r="AB21" s="588">
        <f t="shared" si="26"/>
        <v>0</v>
      </c>
      <c r="AC21" s="588">
        <f t="shared" si="27"/>
        <v>0</v>
      </c>
      <c r="AD21" s="588">
        <f t="shared" si="28"/>
        <v>0</v>
      </c>
      <c r="AE21" s="588">
        <f t="shared" si="29"/>
        <v>0</v>
      </c>
      <c r="AF21" s="588">
        <f t="shared" si="30"/>
        <v>0</v>
      </c>
      <c r="AG21" s="588">
        <f t="shared" si="31"/>
        <v>0</v>
      </c>
      <c r="AH21" s="588">
        <f t="shared" si="32"/>
        <v>0</v>
      </c>
      <c r="AI21" s="588">
        <f t="shared" si="33"/>
        <v>0</v>
      </c>
      <c r="AJ21" s="588">
        <f t="shared" si="34"/>
        <v>0</v>
      </c>
      <c r="AK21" s="588">
        <f t="shared" si="35"/>
        <v>0</v>
      </c>
      <c r="AL21" s="588">
        <f t="shared" si="36"/>
        <v>0</v>
      </c>
      <c r="AM21" s="588">
        <f t="shared" si="37"/>
        <v>0</v>
      </c>
      <c r="AN21" s="588">
        <f t="shared" si="38"/>
        <v>0</v>
      </c>
      <c r="AO21" s="588">
        <f t="shared" si="39"/>
        <v>0</v>
      </c>
      <c r="AP21" s="588">
        <f t="shared" si="40"/>
        <v>0</v>
      </c>
      <c r="AQ21" s="588">
        <f t="shared" si="41"/>
        <v>0</v>
      </c>
      <c r="AR21" s="588">
        <f t="shared" si="42"/>
        <v>0</v>
      </c>
      <c r="AS21" s="588">
        <f t="shared" si="43"/>
        <v>0</v>
      </c>
      <c r="AT21" s="588">
        <f t="shared" si="44"/>
        <v>0</v>
      </c>
      <c r="AU21" s="588">
        <f t="shared" si="45"/>
        <v>0</v>
      </c>
      <c r="AV21" s="588">
        <f t="shared" si="46"/>
        <v>0</v>
      </c>
      <c r="AW21" s="588">
        <f t="shared" si="47"/>
        <v>0</v>
      </c>
      <c r="AX21" s="588">
        <f t="shared" si="48"/>
        <v>0</v>
      </c>
      <c r="AY21" s="588">
        <f t="shared" si="49"/>
        <v>0</v>
      </c>
      <c r="AZ21" s="588">
        <f t="shared" si="50"/>
        <v>0</v>
      </c>
      <c r="BA21" s="588">
        <f t="shared" si="51"/>
        <v>0</v>
      </c>
      <c r="BB21" s="589">
        <f t="shared" si="52"/>
        <v>0</v>
      </c>
      <c r="BC21" s="590">
        <f t="shared" si="162"/>
        <v>0</v>
      </c>
      <c r="BD21" s="588">
        <f t="shared" si="145"/>
        <v>0</v>
      </c>
      <c r="BE21" s="588">
        <f t="shared" si="53"/>
        <v>0</v>
      </c>
      <c r="BF21" s="588">
        <f t="shared" si="54"/>
        <v>0</v>
      </c>
      <c r="BG21" s="588">
        <f t="shared" si="55"/>
        <v>0</v>
      </c>
      <c r="BH21" s="588">
        <f t="shared" si="56"/>
        <v>0</v>
      </c>
      <c r="BI21" s="588">
        <f t="shared" si="57"/>
        <v>0</v>
      </c>
      <c r="BJ21" s="588">
        <f t="shared" si="58"/>
        <v>0</v>
      </c>
      <c r="BK21" s="588">
        <f t="shared" si="59"/>
        <v>0</v>
      </c>
      <c r="BL21" s="588">
        <f t="shared" si="60"/>
        <v>0</v>
      </c>
      <c r="BM21" s="588">
        <f t="shared" si="61"/>
        <v>0</v>
      </c>
      <c r="BN21" s="588">
        <f t="shared" si="62"/>
        <v>0</v>
      </c>
      <c r="BO21" s="588">
        <f t="shared" si="63"/>
        <v>0</v>
      </c>
      <c r="BP21" s="588">
        <f t="shared" si="64"/>
        <v>0</v>
      </c>
      <c r="BQ21" s="588">
        <f t="shared" si="65"/>
        <v>0</v>
      </c>
      <c r="BR21" s="588">
        <f t="shared" si="66"/>
        <v>0</v>
      </c>
      <c r="BS21" s="588">
        <f t="shared" si="67"/>
        <v>0</v>
      </c>
      <c r="BT21" s="588">
        <f t="shared" si="68"/>
        <v>0</v>
      </c>
      <c r="BU21" s="588">
        <f t="shared" si="69"/>
        <v>0</v>
      </c>
      <c r="BV21" s="588">
        <f t="shared" si="70"/>
        <v>0</v>
      </c>
      <c r="BW21" s="588">
        <f t="shared" si="71"/>
        <v>0</v>
      </c>
      <c r="BX21" s="588">
        <f t="shared" si="72"/>
        <v>0</v>
      </c>
      <c r="BY21" s="588">
        <f t="shared" si="73"/>
        <v>0</v>
      </c>
      <c r="BZ21" s="588">
        <f t="shared" si="74"/>
        <v>0</v>
      </c>
      <c r="CA21" s="588">
        <f t="shared" si="75"/>
        <v>0</v>
      </c>
      <c r="CB21" s="588">
        <f t="shared" si="76"/>
        <v>0</v>
      </c>
      <c r="CC21" s="588">
        <f t="shared" si="77"/>
        <v>0</v>
      </c>
      <c r="CD21" s="588">
        <f t="shared" si="78"/>
        <v>0</v>
      </c>
      <c r="CE21" s="588">
        <f t="shared" si="79"/>
        <v>0</v>
      </c>
      <c r="CF21" s="588">
        <f t="shared" si="80"/>
        <v>0</v>
      </c>
      <c r="CG21" s="588">
        <f t="shared" si="81"/>
        <v>0</v>
      </c>
      <c r="CH21" s="589">
        <f t="shared" si="82"/>
        <v>0</v>
      </c>
      <c r="CI21" s="590">
        <f t="shared" si="163"/>
        <v>0</v>
      </c>
      <c r="CJ21" s="591">
        <v>12</v>
      </c>
      <c r="CK21" s="592" t="str">
        <f t="shared" si="147"/>
        <v/>
      </c>
      <c r="CL21" s="592" t="str">
        <f t="shared" si="83"/>
        <v/>
      </c>
      <c r="CM21" s="592" t="str">
        <f t="shared" si="84"/>
        <v/>
      </c>
      <c r="CN21" s="592" t="str">
        <f t="shared" si="85"/>
        <v/>
      </c>
      <c r="CO21" s="592" t="str">
        <f t="shared" si="86"/>
        <v/>
      </c>
      <c r="CP21" s="592" t="str">
        <f t="shared" si="87"/>
        <v/>
      </c>
      <c r="CQ21" s="592" t="str">
        <f t="shared" si="88"/>
        <v/>
      </c>
      <c r="CR21" s="592" t="str">
        <f t="shared" si="89"/>
        <v/>
      </c>
      <c r="CS21" s="592" t="str">
        <f t="shared" si="90"/>
        <v/>
      </c>
      <c r="CT21" s="592" t="str">
        <f t="shared" si="91"/>
        <v/>
      </c>
      <c r="CU21" s="592" t="str">
        <f t="shared" si="92"/>
        <v/>
      </c>
      <c r="CV21" s="592" t="str">
        <f t="shared" si="93"/>
        <v/>
      </c>
      <c r="CW21" s="592" t="str">
        <f t="shared" si="94"/>
        <v/>
      </c>
      <c r="CX21" s="592" t="str">
        <f t="shared" si="95"/>
        <v/>
      </c>
      <c r="CY21" s="592" t="str">
        <f t="shared" si="96"/>
        <v/>
      </c>
      <c r="CZ21" s="592" t="str">
        <f t="shared" si="97"/>
        <v/>
      </c>
      <c r="DA21" s="592" t="str">
        <f t="shared" si="98"/>
        <v/>
      </c>
      <c r="DB21" s="592" t="str">
        <f t="shared" si="99"/>
        <v/>
      </c>
      <c r="DC21" s="592" t="str">
        <f t="shared" si="100"/>
        <v/>
      </c>
      <c r="DD21" s="592" t="str">
        <f t="shared" si="101"/>
        <v/>
      </c>
      <c r="DE21" s="592" t="str">
        <f t="shared" si="102"/>
        <v/>
      </c>
      <c r="DF21" s="592" t="str">
        <f t="shared" si="103"/>
        <v/>
      </c>
      <c r="DG21" s="592" t="str">
        <f t="shared" si="104"/>
        <v/>
      </c>
      <c r="DH21" s="592" t="str">
        <f t="shared" si="105"/>
        <v/>
      </c>
      <c r="DI21" s="592" t="str">
        <f t="shared" si="106"/>
        <v/>
      </c>
      <c r="DJ21" s="592" t="str">
        <f t="shared" si="107"/>
        <v/>
      </c>
      <c r="DK21" s="592" t="str">
        <f t="shared" si="108"/>
        <v/>
      </c>
      <c r="DL21" s="592" t="str">
        <f t="shared" si="109"/>
        <v/>
      </c>
      <c r="DM21" s="592" t="str">
        <f t="shared" si="110"/>
        <v/>
      </c>
      <c r="DN21" s="592" t="str">
        <f t="shared" si="111"/>
        <v/>
      </c>
      <c r="DO21" s="593" t="str">
        <f t="shared" si="112"/>
        <v/>
      </c>
      <c r="DP21" s="573">
        <f t="shared" si="164"/>
        <v>0</v>
      </c>
      <c r="DQ21" s="574"/>
      <c r="DR21" s="594" t="str">
        <f t="shared" si="165"/>
        <v/>
      </c>
      <c r="DS21" s="595" t="str">
        <f t="shared" si="166"/>
        <v/>
      </c>
      <c r="DT21" s="671">
        <f t="shared" si="151"/>
        <v>0</v>
      </c>
      <c r="DU21" s="672">
        <f t="shared" si="113"/>
        <v>0</v>
      </c>
      <c r="DV21" s="672">
        <f t="shared" si="114"/>
        <v>0</v>
      </c>
      <c r="DW21" s="672">
        <f t="shared" si="115"/>
        <v>0</v>
      </c>
      <c r="DX21" s="672">
        <f t="shared" si="116"/>
        <v>0</v>
      </c>
      <c r="DY21" s="672">
        <f t="shared" si="117"/>
        <v>0</v>
      </c>
      <c r="DZ21" s="672">
        <f t="shared" si="118"/>
        <v>0</v>
      </c>
      <c r="EA21" s="672">
        <f t="shared" si="119"/>
        <v>0</v>
      </c>
      <c r="EB21" s="672">
        <f t="shared" si="120"/>
        <v>0</v>
      </c>
      <c r="EC21" s="672">
        <f t="shared" si="121"/>
        <v>0</v>
      </c>
      <c r="ED21" s="672">
        <f t="shared" si="122"/>
        <v>0</v>
      </c>
      <c r="EE21" s="672">
        <f t="shared" si="123"/>
        <v>0</v>
      </c>
      <c r="EF21" s="672">
        <f t="shared" si="124"/>
        <v>0</v>
      </c>
      <c r="EG21" s="672">
        <f t="shared" si="125"/>
        <v>0</v>
      </c>
      <c r="EH21" s="672">
        <f t="shared" si="126"/>
        <v>0</v>
      </c>
      <c r="EI21" s="672">
        <f t="shared" si="127"/>
        <v>0</v>
      </c>
      <c r="EJ21" s="672">
        <f t="shared" si="128"/>
        <v>0</v>
      </c>
      <c r="EK21" s="672">
        <f t="shared" si="129"/>
        <v>0</v>
      </c>
      <c r="EL21" s="672">
        <f t="shared" si="130"/>
        <v>0</v>
      </c>
      <c r="EM21" s="672">
        <f t="shared" si="131"/>
        <v>0</v>
      </c>
      <c r="EN21" s="672">
        <f t="shared" si="132"/>
        <v>0</v>
      </c>
      <c r="EO21" s="672">
        <f t="shared" si="133"/>
        <v>0</v>
      </c>
      <c r="EP21" s="672">
        <f t="shared" si="134"/>
        <v>0</v>
      </c>
      <c r="EQ21" s="672">
        <f t="shared" si="135"/>
        <v>0</v>
      </c>
      <c r="ER21" s="672">
        <f t="shared" si="136"/>
        <v>0</v>
      </c>
      <c r="ES21" s="672">
        <f t="shared" si="137"/>
        <v>0</v>
      </c>
      <c r="ET21" s="672">
        <f t="shared" si="138"/>
        <v>0</v>
      </c>
      <c r="EU21" s="672">
        <f t="shared" si="139"/>
        <v>0</v>
      </c>
      <c r="EV21" s="672">
        <f t="shared" si="140"/>
        <v>0</v>
      </c>
      <c r="EW21" s="672">
        <f t="shared" si="141"/>
        <v>0</v>
      </c>
      <c r="EX21" s="673">
        <f t="shared" si="142"/>
        <v>0</v>
      </c>
      <c r="EY21" s="607">
        <f t="shared" si="167"/>
        <v>0</v>
      </c>
      <c r="EZ21" s="608">
        <f t="shared" si="168"/>
        <v>0</v>
      </c>
      <c r="FA21" s="609">
        <f t="shared" si="169"/>
        <v>0</v>
      </c>
      <c r="FB21" s="596"/>
      <c r="FC21" s="599"/>
      <c r="FD21" s="599"/>
      <c r="FE21" s="599"/>
      <c r="FF21" s="599"/>
      <c r="FG21" s="599"/>
      <c r="FH21" s="599" t="s">
        <v>13</v>
      </c>
      <c r="FI21" s="600">
        <v>11</v>
      </c>
      <c r="FJ21" s="599"/>
      <c r="FK21" s="597"/>
      <c r="FL21" s="597"/>
      <c r="FM21" s="598">
        <f t="shared" si="159"/>
        <v>0</v>
      </c>
      <c r="FO21" s="630">
        <f t="shared" ca="1" si="158"/>
        <v>2027</v>
      </c>
      <c r="FP21" s="632">
        <f t="shared" ca="1" si="156"/>
        <v>46388</v>
      </c>
      <c r="FQ21" s="631"/>
    </row>
    <row r="22" spans="2:173" s="12" customFormat="1" ht="9.75" customHeight="1" x14ac:dyDescent="0.25">
      <c r="B22" s="12">
        <v>11</v>
      </c>
      <c r="C22" s="168" t="str">
        <f t="shared" si="160"/>
        <v/>
      </c>
      <c r="D22" s="298" t="str">
        <f t="shared" si="161"/>
        <v/>
      </c>
      <c r="E22" s="126"/>
      <c r="F22" s="127"/>
      <c r="G22" s="127"/>
      <c r="H22" s="173"/>
      <c r="I22" s="582"/>
      <c r="J22" s="583"/>
      <c r="K22" s="584"/>
      <c r="L22" s="585"/>
      <c r="M22" s="584"/>
      <c r="N22" s="585"/>
      <c r="O22" s="584"/>
      <c r="P22" s="585"/>
      <c r="Q22" s="584"/>
      <c r="R22" s="585"/>
      <c r="S22" s="584"/>
      <c r="T22" s="585"/>
      <c r="U22" s="584"/>
      <c r="V22" s="586"/>
      <c r="W22" s="587"/>
      <c r="X22" s="588">
        <f t="shared" si="143"/>
        <v>0</v>
      </c>
      <c r="Y22" s="588">
        <f t="shared" si="23"/>
        <v>0</v>
      </c>
      <c r="Z22" s="588">
        <f t="shared" si="24"/>
        <v>0</v>
      </c>
      <c r="AA22" s="588">
        <f t="shared" si="25"/>
        <v>0</v>
      </c>
      <c r="AB22" s="588">
        <f t="shared" si="26"/>
        <v>0</v>
      </c>
      <c r="AC22" s="588">
        <f t="shared" si="27"/>
        <v>0</v>
      </c>
      <c r="AD22" s="588">
        <f t="shared" si="28"/>
        <v>0</v>
      </c>
      <c r="AE22" s="588">
        <f t="shared" si="29"/>
        <v>0</v>
      </c>
      <c r="AF22" s="588">
        <f t="shared" si="30"/>
        <v>0</v>
      </c>
      <c r="AG22" s="588">
        <f t="shared" si="31"/>
        <v>0</v>
      </c>
      <c r="AH22" s="588">
        <f t="shared" si="32"/>
        <v>0</v>
      </c>
      <c r="AI22" s="588">
        <f t="shared" si="33"/>
        <v>0</v>
      </c>
      <c r="AJ22" s="588">
        <f t="shared" si="34"/>
        <v>0</v>
      </c>
      <c r="AK22" s="588">
        <f t="shared" si="35"/>
        <v>0</v>
      </c>
      <c r="AL22" s="588">
        <f t="shared" si="36"/>
        <v>0</v>
      </c>
      <c r="AM22" s="588">
        <f t="shared" si="37"/>
        <v>0</v>
      </c>
      <c r="AN22" s="588">
        <f t="shared" si="38"/>
        <v>0</v>
      </c>
      <c r="AO22" s="588">
        <f t="shared" si="39"/>
        <v>0</v>
      </c>
      <c r="AP22" s="588">
        <f t="shared" si="40"/>
        <v>0</v>
      </c>
      <c r="AQ22" s="588">
        <f t="shared" si="41"/>
        <v>0</v>
      </c>
      <c r="AR22" s="588">
        <f t="shared" si="42"/>
        <v>0</v>
      </c>
      <c r="AS22" s="588">
        <f t="shared" si="43"/>
        <v>0</v>
      </c>
      <c r="AT22" s="588">
        <f t="shared" si="44"/>
        <v>0</v>
      </c>
      <c r="AU22" s="588">
        <f t="shared" si="45"/>
        <v>0</v>
      </c>
      <c r="AV22" s="588">
        <f t="shared" si="46"/>
        <v>0</v>
      </c>
      <c r="AW22" s="588">
        <f t="shared" si="47"/>
        <v>0</v>
      </c>
      <c r="AX22" s="588">
        <f t="shared" si="48"/>
        <v>0</v>
      </c>
      <c r="AY22" s="588">
        <f t="shared" si="49"/>
        <v>0</v>
      </c>
      <c r="AZ22" s="588">
        <f t="shared" si="50"/>
        <v>0</v>
      </c>
      <c r="BA22" s="588">
        <f t="shared" si="51"/>
        <v>0</v>
      </c>
      <c r="BB22" s="589">
        <f t="shared" si="52"/>
        <v>0</v>
      </c>
      <c r="BC22" s="590">
        <f t="shared" si="162"/>
        <v>0</v>
      </c>
      <c r="BD22" s="588">
        <f t="shared" si="145"/>
        <v>0</v>
      </c>
      <c r="BE22" s="588">
        <f t="shared" si="53"/>
        <v>0</v>
      </c>
      <c r="BF22" s="588">
        <f t="shared" si="54"/>
        <v>0</v>
      </c>
      <c r="BG22" s="588">
        <f t="shared" si="55"/>
        <v>0</v>
      </c>
      <c r="BH22" s="588">
        <f t="shared" si="56"/>
        <v>0</v>
      </c>
      <c r="BI22" s="588">
        <f t="shared" si="57"/>
        <v>0</v>
      </c>
      <c r="BJ22" s="588">
        <f t="shared" si="58"/>
        <v>0</v>
      </c>
      <c r="BK22" s="588">
        <f t="shared" si="59"/>
        <v>0</v>
      </c>
      <c r="BL22" s="588">
        <f t="shared" si="60"/>
        <v>0</v>
      </c>
      <c r="BM22" s="588">
        <f t="shared" si="61"/>
        <v>0</v>
      </c>
      <c r="BN22" s="588">
        <f t="shared" si="62"/>
        <v>0</v>
      </c>
      <c r="BO22" s="588">
        <f t="shared" si="63"/>
        <v>0</v>
      </c>
      <c r="BP22" s="588">
        <f t="shared" si="64"/>
        <v>0</v>
      </c>
      <c r="BQ22" s="588">
        <f t="shared" si="65"/>
        <v>0</v>
      </c>
      <c r="BR22" s="588">
        <f t="shared" si="66"/>
        <v>0</v>
      </c>
      <c r="BS22" s="588">
        <f t="shared" si="67"/>
        <v>0</v>
      </c>
      <c r="BT22" s="588">
        <f t="shared" si="68"/>
        <v>0</v>
      </c>
      <c r="BU22" s="588">
        <f t="shared" si="69"/>
        <v>0</v>
      </c>
      <c r="BV22" s="588">
        <f t="shared" si="70"/>
        <v>0</v>
      </c>
      <c r="BW22" s="588">
        <f t="shared" si="71"/>
        <v>0</v>
      </c>
      <c r="BX22" s="588">
        <f t="shared" si="72"/>
        <v>0</v>
      </c>
      <c r="BY22" s="588">
        <f t="shared" si="73"/>
        <v>0</v>
      </c>
      <c r="BZ22" s="588">
        <f t="shared" si="74"/>
        <v>0</v>
      </c>
      <c r="CA22" s="588">
        <f t="shared" si="75"/>
        <v>0</v>
      </c>
      <c r="CB22" s="588">
        <f t="shared" si="76"/>
        <v>0</v>
      </c>
      <c r="CC22" s="588">
        <f t="shared" si="77"/>
        <v>0</v>
      </c>
      <c r="CD22" s="588">
        <f t="shared" si="78"/>
        <v>0</v>
      </c>
      <c r="CE22" s="588">
        <f t="shared" si="79"/>
        <v>0</v>
      </c>
      <c r="CF22" s="588">
        <f t="shared" si="80"/>
        <v>0</v>
      </c>
      <c r="CG22" s="588">
        <f t="shared" si="81"/>
        <v>0</v>
      </c>
      <c r="CH22" s="589">
        <f t="shared" si="82"/>
        <v>0</v>
      </c>
      <c r="CI22" s="590">
        <f t="shared" si="163"/>
        <v>0</v>
      </c>
      <c r="CJ22" s="591">
        <v>13</v>
      </c>
      <c r="CK22" s="592" t="str">
        <f t="shared" si="147"/>
        <v/>
      </c>
      <c r="CL22" s="592" t="str">
        <f t="shared" si="83"/>
        <v/>
      </c>
      <c r="CM22" s="592" t="str">
        <f t="shared" si="84"/>
        <v/>
      </c>
      <c r="CN22" s="592" t="str">
        <f t="shared" si="85"/>
        <v/>
      </c>
      <c r="CO22" s="592" t="str">
        <f t="shared" si="86"/>
        <v/>
      </c>
      <c r="CP22" s="592" t="str">
        <f t="shared" si="87"/>
        <v/>
      </c>
      <c r="CQ22" s="592" t="str">
        <f t="shared" si="88"/>
        <v/>
      </c>
      <c r="CR22" s="592" t="str">
        <f t="shared" si="89"/>
        <v/>
      </c>
      <c r="CS22" s="592" t="str">
        <f t="shared" si="90"/>
        <v/>
      </c>
      <c r="CT22" s="592" t="str">
        <f t="shared" si="91"/>
        <v/>
      </c>
      <c r="CU22" s="592" t="str">
        <f t="shared" si="92"/>
        <v/>
      </c>
      <c r="CV22" s="592" t="str">
        <f t="shared" si="93"/>
        <v/>
      </c>
      <c r="CW22" s="592" t="str">
        <f t="shared" si="94"/>
        <v/>
      </c>
      <c r="CX22" s="592" t="str">
        <f t="shared" si="95"/>
        <v/>
      </c>
      <c r="CY22" s="592" t="str">
        <f t="shared" si="96"/>
        <v/>
      </c>
      <c r="CZ22" s="592" t="str">
        <f t="shared" si="97"/>
        <v/>
      </c>
      <c r="DA22" s="592" t="str">
        <f t="shared" si="98"/>
        <v/>
      </c>
      <c r="DB22" s="592" t="str">
        <f t="shared" si="99"/>
        <v/>
      </c>
      <c r="DC22" s="592" t="str">
        <f t="shared" si="100"/>
        <v/>
      </c>
      <c r="DD22" s="592" t="str">
        <f t="shared" si="101"/>
        <v/>
      </c>
      <c r="DE22" s="592" t="str">
        <f t="shared" si="102"/>
        <v/>
      </c>
      <c r="DF22" s="592" t="str">
        <f t="shared" si="103"/>
        <v/>
      </c>
      <c r="DG22" s="592" t="str">
        <f t="shared" si="104"/>
        <v/>
      </c>
      <c r="DH22" s="592" t="str">
        <f t="shared" si="105"/>
        <v/>
      </c>
      <c r="DI22" s="592" t="str">
        <f t="shared" si="106"/>
        <v/>
      </c>
      <c r="DJ22" s="592" t="str">
        <f t="shared" si="107"/>
        <v/>
      </c>
      <c r="DK22" s="592" t="str">
        <f t="shared" si="108"/>
        <v/>
      </c>
      <c r="DL22" s="592" t="str">
        <f t="shared" si="109"/>
        <v/>
      </c>
      <c r="DM22" s="592" t="str">
        <f t="shared" si="110"/>
        <v/>
      </c>
      <c r="DN22" s="592" t="str">
        <f t="shared" si="111"/>
        <v/>
      </c>
      <c r="DO22" s="593" t="str">
        <f t="shared" si="112"/>
        <v/>
      </c>
      <c r="DP22" s="573">
        <f t="shared" si="164"/>
        <v>0</v>
      </c>
      <c r="DQ22" s="574"/>
      <c r="DR22" s="594" t="str">
        <f t="shared" si="165"/>
        <v/>
      </c>
      <c r="DS22" s="595" t="str">
        <f t="shared" si="166"/>
        <v/>
      </c>
      <c r="DT22" s="671">
        <f t="shared" si="151"/>
        <v>0</v>
      </c>
      <c r="DU22" s="672">
        <f t="shared" si="113"/>
        <v>0</v>
      </c>
      <c r="DV22" s="672">
        <f t="shared" si="114"/>
        <v>0</v>
      </c>
      <c r="DW22" s="672">
        <f t="shared" si="115"/>
        <v>0</v>
      </c>
      <c r="DX22" s="672">
        <f t="shared" si="116"/>
        <v>0</v>
      </c>
      <c r="DY22" s="672">
        <f t="shared" si="117"/>
        <v>0</v>
      </c>
      <c r="DZ22" s="672">
        <f t="shared" si="118"/>
        <v>0</v>
      </c>
      <c r="EA22" s="672">
        <f t="shared" si="119"/>
        <v>0</v>
      </c>
      <c r="EB22" s="672">
        <f t="shared" si="120"/>
        <v>0</v>
      </c>
      <c r="EC22" s="672">
        <f t="shared" si="121"/>
        <v>0</v>
      </c>
      <c r="ED22" s="672">
        <f t="shared" si="122"/>
        <v>0</v>
      </c>
      <c r="EE22" s="672">
        <f t="shared" si="123"/>
        <v>0</v>
      </c>
      <c r="EF22" s="672">
        <f t="shared" si="124"/>
        <v>0</v>
      </c>
      <c r="EG22" s="672">
        <f t="shared" si="125"/>
        <v>0</v>
      </c>
      <c r="EH22" s="672">
        <f t="shared" si="126"/>
        <v>0</v>
      </c>
      <c r="EI22" s="672">
        <f t="shared" si="127"/>
        <v>0</v>
      </c>
      <c r="EJ22" s="672">
        <f t="shared" si="128"/>
        <v>0</v>
      </c>
      <c r="EK22" s="672">
        <f t="shared" si="129"/>
        <v>0</v>
      </c>
      <c r="EL22" s="672">
        <f t="shared" si="130"/>
        <v>0</v>
      </c>
      <c r="EM22" s="672">
        <f t="shared" si="131"/>
        <v>0</v>
      </c>
      <c r="EN22" s="672">
        <f t="shared" si="132"/>
        <v>0</v>
      </c>
      <c r="EO22" s="672">
        <f t="shared" si="133"/>
        <v>0</v>
      </c>
      <c r="EP22" s="672">
        <f t="shared" si="134"/>
        <v>0</v>
      </c>
      <c r="EQ22" s="672">
        <f t="shared" si="135"/>
        <v>0</v>
      </c>
      <c r="ER22" s="672">
        <f t="shared" si="136"/>
        <v>0</v>
      </c>
      <c r="ES22" s="672">
        <f t="shared" si="137"/>
        <v>0</v>
      </c>
      <c r="ET22" s="672">
        <f t="shared" si="138"/>
        <v>0</v>
      </c>
      <c r="EU22" s="672">
        <f t="shared" si="139"/>
        <v>0</v>
      </c>
      <c r="EV22" s="672">
        <f t="shared" si="140"/>
        <v>0</v>
      </c>
      <c r="EW22" s="672">
        <f t="shared" si="141"/>
        <v>0</v>
      </c>
      <c r="EX22" s="673">
        <f t="shared" si="142"/>
        <v>0</v>
      </c>
      <c r="EY22" s="607">
        <f t="shared" si="167"/>
        <v>0</v>
      </c>
      <c r="EZ22" s="608">
        <f t="shared" si="168"/>
        <v>0</v>
      </c>
      <c r="FA22" s="609">
        <f t="shared" si="169"/>
        <v>0</v>
      </c>
      <c r="FB22" s="596"/>
      <c r="FC22" s="601"/>
      <c r="FD22" s="601"/>
      <c r="FE22" s="601"/>
      <c r="FF22" s="601"/>
      <c r="FG22" s="601"/>
      <c r="FH22" s="601" t="s">
        <v>14</v>
      </c>
      <c r="FI22" s="602">
        <v>12</v>
      </c>
      <c r="FJ22" s="601"/>
      <c r="FK22" s="597"/>
      <c r="FL22" s="597"/>
      <c r="FM22" s="598">
        <f t="shared" si="159"/>
        <v>0</v>
      </c>
      <c r="FO22" s="630">
        <f t="shared" ca="1" si="158"/>
        <v>2028</v>
      </c>
      <c r="FP22" s="632">
        <f t="shared" ca="1" si="156"/>
        <v>46753</v>
      </c>
      <c r="FQ22" s="631"/>
    </row>
    <row r="23" spans="2:173" s="12" customFormat="1" ht="9.75" customHeight="1" x14ac:dyDescent="0.25">
      <c r="B23" s="12">
        <v>12</v>
      </c>
      <c r="C23" s="168" t="str">
        <f t="shared" si="160"/>
        <v/>
      </c>
      <c r="D23" s="298" t="str">
        <f t="shared" si="161"/>
        <v/>
      </c>
      <c r="E23" s="126"/>
      <c r="F23" s="127"/>
      <c r="G23" s="127"/>
      <c r="H23" s="173"/>
      <c r="I23" s="582"/>
      <c r="J23" s="583"/>
      <c r="K23" s="584"/>
      <c r="L23" s="585"/>
      <c r="M23" s="584"/>
      <c r="N23" s="585"/>
      <c r="O23" s="584"/>
      <c r="P23" s="585"/>
      <c r="Q23" s="584"/>
      <c r="R23" s="585"/>
      <c r="S23" s="584"/>
      <c r="T23" s="585"/>
      <c r="U23" s="584"/>
      <c r="V23" s="586"/>
      <c r="W23" s="587"/>
      <c r="X23" s="588">
        <f t="shared" si="143"/>
        <v>0</v>
      </c>
      <c r="Y23" s="588">
        <f t="shared" si="23"/>
        <v>0</v>
      </c>
      <c r="Z23" s="588">
        <f t="shared" si="24"/>
        <v>0</v>
      </c>
      <c r="AA23" s="588">
        <f t="shared" si="25"/>
        <v>0</v>
      </c>
      <c r="AB23" s="588">
        <f t="shared" si="26"/>
        <v>0</v>
      </c>
      <c r="AC23" s="588">
        <f t="shared" si="27"/>
        <v>0</v>
      </c>
      <c r="AD23" s="588">
        <f t="shared" si="28"/>
        <v>0</v>
      </c>
      <c r="AE23" s="588">
        <f t="shared" si="29"/>
        <v>0</v>
      </c>
      <c r="AF23" s="588">
        <f t="shared" si="30"/>
        <v>0</v>
      </c>
      <c r="AG23" s="588">
        <f t="shared" si="31"/>
        <v>0</v>
      </c>
      <c r="AH23" s="588">
        <f t="shared" si="32"/>
        <v>0</v>
      </c>
      <c r="AI23" s="588">
        <f t="shared" si="33"/>
        <v>0</v>
      </c>
      <c r="AJ23" s="588">
        <f t="shared" si="34"/>
        <v>0</v>
      </c>
      <c r="AK23" s="588">
        <f t="shared" si="35"/>
        <v>0</v>
      </c>
      <c r="AL23" s="588">
        <f t="shared" si="36"/>
        <v>0</v>
      </c>
      <c r="AM23" s="588">
        <f t="shared" si="37"/>
        <v>0</v>
      </c>
      <c r="AN23" s="588">
        <f t="shared" si="38"/>
        <v>0</v>
      </c>
      <c r="AO23" s="588">
        <f t="shared" si="39"/>
        <v>0</v>
      </c>
      <c r="AP23" s="588">
        <f t="shared" si="40"/>
        <v>0</v>
      </c>
      <c r="AQ23" s="588">
        <f t="shared" si="41"/>
        <v>0</v>
      </c>
      <c r="AR23" s="588">
        <f t="shared" si="42"/>
        <v>0</v>
      </c>
      <c r="AS23" s="588">
        <f t="shared" si="43"/>
        <v>0</v>
      </c>
      <c r="AT23" s="588">
        <f t="shared" si="44"/>
        <v>0</v>
      </c>
      <c r="AU23" s="588">
        <f t="shared" si="45"/>
        <v>0</v>
      </c>
      <c r="AV23" s="588">
        <f t="shared" si="46"/>
        <v>0</v>
      </c>
      <c r="AW23" s="588">
        <f t="shared" si="47"/>
        <v>0</v>
      </c>
      <c r="AX23" s="588">
        <f t="shared" si="48"/>
        <v>0</v>
      </c>
      <c r="AY23" s="588">
        <f t="shared" si="49"/>
        <v>0</v>
      </c>
      <c r="AZ23" s="588">
        <f t="shared" si="50"/>
        <v>0</v>
      </c>
      <c r="BA23" s="588">
        <f t="shared" si="51"/>
        <v>0</v>
      </c>
      <c r="BB23" s="589">
        <f t="shared" si="52"/>
        <v>0</v>
      </c>
      <c r="BC23" s="590">
        <f t="shared" si="162"/>
        <v>0</v>
      </c>
      <c r="BD23" s="588">
        <f t="shared" si="145"/>
        <v>0</v>
      </c>
      <c r="BE23" s="588">
        <f t="shared" si="53"/>
        <v>0</v>
      </c>
      <c r="BF23" s="588">
        <f t="shared" si="54"/>
        <v>0</v>
      </c>
      <c r="BG23" s="588">
        <f t="shared" si="55"/>
        <v>0</v>
      </c>
      <c r="BH23" s="588">
        <f t="shared" si="56"/>
        <v>0</v>
      </c>
      <c r="BI23" s="588">
        <f t="shared" si="57"/>
        <v>0</v>
      </c>
      <c r="BJ23" s="588">
        <f t="shared" si="58"/>
        <v>0</v>
      </c>
      <c r="BK23" s="588">
        <f t="shared" si="59"/>
        <v>0</v>
      </c>
      <c r="BL23" s="588">
        <f t="shared" si="60"/>
        <v>0</v>
      </c>
      <c r="BM23" s="588">
        <f t="shared" si="61"/>
        <v>0</v>
      </c>
      <c r="BN23" s="588">
        <f t="shared" si="62"/>
        <v>0</v>
      </c>
      <c r="BO23" s="588">
        <f t="shared" si="63"/>
        <v>0</v>
      </c>
      <c r="BP23" s="588">
        <f t="shared" si="64"/>
        <v>0</v>
      </c>
      <c r="BQ23" s="588">
        <f t="shared" si="65"/>
        <v>0</v>
      </c>
      <c r="BR23" s="588">
        <f t="shared" si="66"/>
        <v>0</v>
      </c>
      <c r="BS23" s="588">
        <f t="shared" si="67"/>
        <v>0</v>
      </c>
      <c r="BT23" s="588">
        <f t="shared" si="68"/>
        <v>0</v>
      </c>
      <c r="BU23" s="588">
        <f t="shared" si="69"/>
        <v>0</v>
      </c>
      <c r="BV23" s="588">
        <f t="shared" si="70"/>
        <v>0</v>
      </c>
      <c r="BW23" s="588">
        <f t="shared" si="71"/>
        <v>0</v>
      </c>
      <c r="BX23" s="588">
        <f t="shared" si="72"/>
        <v>0</v>
      </c>
      <c r="BY23" s="588">
        <f t="shared" si="73"/>
        <v>0</v>
      </c>
      <c r="BZ23" s="588">
        <f t="shared" si="74"/>
        <v>0</v>
      </c>
      <c r="CA23" s="588">
        <f t="shared" si="75"/>
        <v>0</v>
      </c>
      <c r="CB23" s="588">
        <f t="shared" si="76"/>
        <v>0</v>
      </c>
      <c r="CC23" s="588">
        <f t="shared" si="77"/>
        <v>0</v>
      </c>
      <c r="CD23" s="588">
        <f t="shared" si="78"/>
        <v>0</v>
      </c>
      <c r="CE23" s="588">
        <f t="shared" si="79"/>
        <v>0</v>
      </c>
      <c r="CF23" s="588">
        <f t="shared" si="80"/>
        <v>0</v>
      </c>
      <c r="CG23" s="588">
        <f t="shared" si="81"/>
        <v>0</v>
      </c>
      <c r="CH23" s="589">
        <f t="shared" si="82"/>
        <v>0</v>
      </c>
      <c r="CI23" s="590">
        <f t="shared" si="163"/>
        <v>0</v>
      </c>
      <c r="CJ23" s="591">
        <v>14</v>
      </c>
      <c r="CK23" s="592" t="str">
        <f t="shared" si="147"/>
        <v/>
      </c>
      <c r="CL23" s="592" t="str">
        <f t="shared" si="83"/>
        <v/>
      </c>
      <c r="CM23" s="592" t="str">
        <f t="shared" si="84"/>
        <v/>
      </c>
      <c r="CN23" s="592" t="str">
        <f t="shared" si="85"/>
        <v/>
      </c>
      <c r="CO23" s="592" t="str">
        <f t="shared" si="86"/>
        <v/>
      </c>
      <c r="CP23" s="592" t="str">
        <f t="shared" si="87"/>
        <v/>
      </c>
      <c r="CQ23" s="592" t="str">
        <f t="shared" si="88"/>
        <v/>
      </c>
      <c r="CR23" s="592" t="str">
        <f t="shared" si="89"/>
        <v/>
      </c>
      <c r="CS23" s="592" t="str">
        <f t="shared" si="90"/>
        <v/>
      </c>
      <c r="CT23" s="592" t="str">
        <f t="shared" si="91"/>
        <v/>
      </c>
      <c r="CU23" s="592" t="str">
        <f t="shared" si="92"/>
        <v/>
      </c>
      <c r="CV23" s="592" t="str">
        <f t="shared" si="93"/>
        <v/>
      </c>
      <c r="CW23" s="592" t="str">
        <f t="shared" si="94"/>
        <v/>
      </c>
      <c r="CX23" s="592" t="str">
        <f t="shared" si="95"/>
        <v/>
      </c>
      <c r="CY23" s="592" t="str">
        <f t="shared" si="96"/>
        <v/>
      </c>
      <c r="CZ23" s="592" t="str">
        <f t="shared" si="97"/>
        <v/>
      </c>
      <c r="DA23" s="592" t="str">
        <f t="shared" si="98"/>
        <v/>
      </c>
      <c r="DB23" s="592" t="str">
        <f t="shared" si="99"/>
        <v/>
      </c>
      <c r="DC23" s="592" t="str">
        <f t="shared" si="100"/>
        <v/>
      </c>
      <c r="DD23" s="592" t="str">
        <f t="shared" si="101"/>
        <v/>
      </c>
      <c r="DE23" s="592" t="str">
        <f t="shared" si="102"/>
        <v/>
      </c>
      <c r="DF23" s="592" t="str">
        <f t="shared" si="103"/>
        <v/>
      </c>
      <c r="DG23" s="592" t="str">
        <f t="shared" si="104"/>
        <v/>
      </c>
      <c r="DH23" s="592" t="str">
        <f t="shared" si="105"/>
        <v/>
      </c>
      <c r="DI23" s="592" t="str">
        <f t="shared" si="106"/>
        <v/>
      </c>
      <c r="DJ23" s="592" t="str">
        <f t="shared" si="107"/>
        <v/>
      </c>
      <c r="DK23" s="592" t="str">
        <f t="shared" si="108"/>
        <v/>
      </c>
      <c r="DL23" s="592" t="str">
        <f t="shared" si="109"/>
        <v/>
      </c>
      <c r="DM23" s="592" t="str">
        <f t="shared" si="110"/>
        <v/>
      </c>
      <c r="DN23" s="592" t="str">
        <f t="shared" si="111"/>
        <v/>
      </c>
      <c r="DO23" s="593" t="str">
        <f t="shared" si="112"/>
        <v/>
      </c>
      <c r="DP23" s="573">
        <f t="shared" si="164"/>
        <v>0</v>
      </c>
      <c r="DQ23" s="574"/>
      <c r="DR23" s="594" t="str">
        <f t="shared" si="165"/>
        <v/>
      </c>
      <c r="DS23" s="595" t="str">
        <f t="shared" si="166"/>
        <v/>
      </c>
      <c r="DT23" s="671">
        <f t="shared" si="151"/>
        <v>0</v>
      </c>
      <c r="DU23" s="672">
        <f t="shared" si="113"/>
        <v>0</v>
      </c>
      <c r="DV23" s="672">
        <f t="shared" si="114"/>
        <v>0</v>
      </c>
      <c r="DW23" s="672">
        <f t="shared" si="115"/>
        <v>0</v>
      </c>
      <c r="DX23" s="672">
        <f t="shared" si="116"/>
        <v>0</v>
      </c>
      <c r="DY23" s="672">
        <f t="shared" si="117"/>
        <v>0</v>
      </c>
      <c r="DZ23" s="672">
        <f t="shared" si="118"/>
        <v>0</v>
      </c>
      <c r="EA23" s="672">
        <f t="shared" si="119"/>
        <v>0</v>
      </c>
      <c r="EB23" s="672">
        <f t="shared" si="120"/>
        <v>0</v>
      </c>
      <c r="EC23" s="672">
        <f t="shared" si="121"/>
        <v>0</v>
      </c>
      <c r="ED23" s="672">
        <f t="shared" si="122"/>
        <v>0</v>
      </c>
      <c r="EE23" s="672">
        <f t="shared" si="123"/>
        <v>0</v>
      </c>
      <c r="EF23" s="672">
        <f t="shared" si="124"/>
        <v>0</v>
      </c>
      <c r="EG23" s="672">
        <f t="shared" si="125"/>
        <v>0</v>
      </c>
      <c r="EH23" s="672">
        <f t="shared" si="126"/>
        <v>0</v>
      </c>
      <c r="EI23" s="672">
        <f t="shared" si="127"/>
        <v>0</v>
      </c>
      <c r="EJ23" s="672">
        <f t="shared" si="128"/>
        <v>0</v>
      </c>
      <c r="EK23" s="672">
        <f t="shared" si="129"/>
        <v>0</v>
      </c>
      <c r="EL23" s="672">
        <f t="shared" si="130"/>
        <v>0</v>
      </c>
      <c r="EM23" s="672">
        <f t="shared" si="131"/>
        <v>0</v>
      </c>
      <c r="EN23" s="672">
        <f t="shared" si="132"/>
        <v>0</v>
      </c>
      <c r="EO23" s="672">
        <f t="shared" si="133"/>
        <v>0</v>
      </c>
      <c r="EP23" s="672">
        <f t="shared" si="134"/>
        <v>0</v>
      </c>
      <c r="EQ23" s="672">
        <f t="shared" si="135"/>
        <v>0</v>
      </c>
      <c r="ER23" s="672">
        <f t="shared" si="136"/>
        <v>0</v>
      </c>
      <c r="ES23" s="672">
        <f t="shared" si="137"/>
        <v>0</v>
      </c>
      <c r="ET23" s="672">
        <f t="shared" si="138"/>
        <v>0</v>
      </c>
      <c r="EU23" s="672">
        <f t="shared" si="139"/>
        <v>0</v>
      </c>
      <c r="EV23" s="672">
        <f t="shared" si="140"/>
        <v>0</v>
      </c>
      <c r="EW23" s="672">
        <f t="shared" si="141"/>
        <v>0</v>
      </c>
      <c r="EX23" s="673">
        <f t="shared" si="142"/>
        <v>0</v>
      </c>
      <c r="EY23" s="607">
        <f t="shared" si="167"/>
        <v>0</v>
      </c>
      <c r="EZ23" s="608">
        <f t="shared" si="168"/>
        <v>0</v>
      </c>
      <c r="FA23" s="609">
        <f t="shared" si="169"/>
        <v>0</v>
      </c>
      <c r="FB23" s="596"/>
      <c r="FC23" s="601"/>
      <c r="FD23" s="601"/>
      <c r="FE23" s="601"/>
      <c r="FF23" s="601"/>
      <c r="FG23" s="601"/>
      <c r="FH23" s="601"/>
      <c r="FI23" s="602"/>
      <c r="FJ23" s="601"/>
      <c r="FK23" s="597"/>
      <c r="FL23" s="597"/>
      <c r="FM23" s="598">
        <f t="shared" si="159"/>
        <v>0</v>
      </c>
      <c r="FO23" s="630">
        <f t="shared" ca="1" si="158"/>
        <v>2029</v>
      </c>
      <c r="FP23" s="632">
        <f t="shared" ca="1" si="156"/>
        <v>47119</v>
      </c>
      <c r="FQ23" s="631"/>
    </row>
    <row r="24" spans="2:173" s="12" customFormat="1" ht="9.75" customHeight="1" x14ac:dyDescent="0.25">
      <c r="B24" s="12">
        <v>13</v>
      </c>
      <c r="C24" s="168" t="str">
        <f t="shared" si="160"/>
        <v/>
      </c>
      <c r="D24" s="298" t="str">
        <f t="shared" si="161"/>
        <v/>
      </c>
      <c r="E24" s="126"/>
      <c r="F24" s="127"/>
      <c r="G24" s="127"/>
      <c r="H24" s="173"/>
      <c r="I24" s="582"/>
      <c r="J24" s="583"/>
      <c r="K24" s="584"/>
      <c r="L24" s="585"/>
      <c r="M24" s="584"/>
      <c r="N24" s="585"/>
      <c r="O24" s="584"/>
      <c r="P24" s="585"/>
      <c r="Q24" s="584"/>
      <c r="R24" s="585"/>
      <c r="S24" s="584"/>
      <c r="T24" s="585"/>
      <c r="U24" s="584"/>
      <c r="V24" s="586"/>
      <c r="W24" s="587"/>
      <c r="X24" s="588">
        <f t="shared" si="143"/>
        <v>0</v>
      </c>
      <c r="Y24" s="588">
        <f t="shared" si="23"/>
        <v>0</v>
      </c>
      <c r="Z24" s="588">
        <f t="shared" si="24"/>
        <v>0</v>
      </c>
      <c r="AA24" s="588">
        <f t="shared" si="25"/>
        <v>0</v>
      </c>
      <c r="AB24" s="588">
        <f t="shared" si="26"/>
        <v>0</v>
      </c>
      <c r="AC24" s="588">
        <f t="shared" si="27"/>
        <v>0</v>
      </c>
      <c r="AD24" s="588">
        <f t="shared" si="28"/>
        <v>0</v>
      </c>
      <c r="AE24" s="588">
        <f t="shared" si="29"/>
        <v>0</v>
      </c>
      <c r="AF24" s="588">
        <f t="shared" si="30"/>
        <v>0</v>
      </c>
      <c r="AG24" s="588">
        <f t="shared" si="31"/>
        <v>0</v>
      </c>
      <c r="AH24" s="588">
        <f t="shared" si="32"/>
        <v>0</v>
      </c>
      <c r="AI24" s="588">
        <f t="shared" si="33"/>
        <v>0</v>
      </c>
      <c r="AJ24" s="588">
        <f t="shared" si="34"/>
        <v>0</v>
      </c>
      <c r="AK24" s="588">
        <f t="shared" si="35"/>
        <v>0</v>
      </c>
      <c r="AL24" s="588">
        <f t="shared" si="36"/>
        <v>0</v>
      </c>
      <c r="AM24" s="588">
        <f t="shared" si="37"/>
        <v>0</v>
      </c>
      <c r="AN24" s="588">
        <f t="shared" si="38"/>
        <v>0</v>
      </c>
      <c r="AO24" s="588">
        <f t="shared" si="39"/>
        <v>0</v>
      </c>
      <c r="AP24" s="588">
        <f t="shared" si="40"/>
        <v>0</v>
      </c>
      <c r="AQ24" s="588">
        <f t="shared" si="41"/>
        <v>0</v>
      </c>
      <c r="AR24" s="588">
        <f t="shared" si="42"/>
        <v>0</v>
      </c>
      <c r="AS24" s="588">
        <f t="shared" si="43"/>
        <v>0</v>
      </c>
      <c r="AT24" s="588">
        <f t="shared" si="44"/>
        <v>0</v>
      </c>
      <c r="AU24" s="588">
        <f t="shared" si="45"/>
        <v>0</v>
      </c>
      <c r="AV24" s="588">
        <f t="shared" si="46"/>
        <v>0</v>
      </c>
      <c r="AW24" s="588">
        <f t="shared" si="47"/>
        <v>0</v>
      </c>
      <c r="AX24" s="588">
        <f t="shared" si="48"/>
        <v>0</v>
      </c>
      <c r="AY24" s="588">
        <f t="shared" si="49"/>
        <v>0</v>
      </c>
      <c r="AZ24" s="588">
        <f t="shared" si="50"/>
        <v>0</v>
      </c>
      <c r="BA24" s="588">
        <f t="shared" si="51"/>
        <v>0</v>
      </c>
      <c r="BB24" s="589">
        <f t="shared" si="52"/>
        <v>0</v>
      </c>
      <c r="BC24" s="590">
        <f t="shared" si="162"/>
        <v>0</v>
      </c>
      <c r="BD24" s="588">
        <f t="shared" si="145"/>
        <v>0</v>
      </c>
      <c r="BE24" s="588">
        <f t="shared" si="53"/>
        <v>0</v>
      </c>
      <c r="BF24" s="588">
        <f t="shared" si="54"/>
        <v>0</v>
      </c>
      <c r="BG24" s="588">
        <f t="shared" si="55"/>
        <v>0</v>
      </c>
      <c r="BH24" s="588">
        <f t="shared" si="56"/>
        <v>0</v>
      </c>
      <c r="BI24" s="588">
        <f t="shared" si="57"/>
        <v>0</v>
      </c>
      <c r="BJ24" s="588">
        <f t="shared" si="58"/>
        <v>0</v>
      </c>
      <c r="BK24" s="588">
        <f t="shared" si="59"/>
        <v>0</v>
      </c>
      <c r="BL24" s="588">
        <f t="shared" si="60"/>
        <v>0</v>
      </c>
      <c r="BM24" s="588">
        <f t="shared" si="61"/>
        <v>0</v>
      </c>
      <c r="BN24" s="588">
        <f t="shared" si="62"/>
        <v>0</v>
      </c>
      <c r="BO24" s="588">
        <f t="shared" si="63"/>
        <v>0</v>
      </c>
      <c r="BP24" s="588">
        <f t="shared" si="64"/>
        <v>0</v>
      </c>
      <c r="BQ24" s="588">
        <f t="shared" si="65"/>
        <v>0</v>
      </c>
      <c r="BR24" s="588">
        <f t="shared" si="66"/>
        <v>0</v>
      </c>
      <c r="BS24" s="588">
        <f t="shared" si="67"/>
        <v>0</v>
      </c>
      <c r="BT24" s="588">
        <f t="shared" si="68"/>
        <v>0</v>
      </c>
      <c r="BU24" s="588">
        <f t="shared" si="69"/>
        <v>0</v>
      </c>
      <c r="BV24" s="588">
        <f t="shared" si="70"/>
        <v>0</v>
      </c>
      <c r="BW24" s="588">
        <f t="shared" si="71"/>
        <v>0</v>
      </c>
      <c r="BX24" s="588">
        <f t="shared" si="72"/>
        <v>0</v>
      </c>
      <c r="BY24" s="588">
        <f t="shared" si="73"/>
        <v>0</v>
      </c>
      <c r="BZ24" s="588">
        <f t="shared" si="74"/>
        <v>0</v>
      </c>
      <c r="CA24" s="588">
        <f t="shared" si="75"/>
        <v>0</v>
      </c>
      <c r="CB24" s="588">
        <f t="shared" si="76"/>
        <v>0</v>
      </c>
      <c r="CC24" s="588">
        <f t="shared" si="77"/>
        <v>0</v>
      </c>
      <c r="CD24" s="588">
        <f t="shared" si="78"/>
        <v>0</v>
      </c>
      <c r="CE24" s="588">
        <f t="shared" si="79"/>
        <v>0</v>
      </c>
      <c r="CF24" s="588">
        <f t="shared" si="80"/>
        <v>0</v>
      </c>
      <c r="CG24" s="588">
        <f t="shared" si="81"/>
        <v>0</v>
      </c>
      <c r="CH24" s="589">
        <f t="shared" si="82"/>
        <v>0</v>
      </c>
      <c r="CI24" s="590">
        <f t="shared" si="163"/>
        <v>0</v>
      </c>
      <c r="CJ24" s="591">
        <v>15</v>
      </c>
      <c r="CK24" s="592" t="str">
        <f t="shared" si="147"/>
        <v/>
      </c>
      <c r="CL24" s="592" t="str">
        <f t="shared" si="83"/>
        <v/>
      </c>
      <c r="CM24" s="592" t="str">
        <f t="shared" si="84"/>
        <v/>
      </c>
      <c r="CN24" s="592" t="str">
        <f t="shared" si="85"/>
        <v/>
      </c>
      <c r="CO24" s="592" t="str">
        <f t="shared" si="86"/>
        <v/>
      </c>
      <c r="CP24" s="592" t="str">
        <f t="shared" si="87"/>
        <v/>
      </c>
      <c r="CQ24" s="592" t="str">
        <f t="shared" si="88"/>
        <v/>
      </c>
      <c r="CR24" s="592" t="str">
        <f t="shared" si="89"/>
        <v/>
      </c>
      <c r="CS24" s="592" t="str">
        <f t="shared" si="90"/>
        <v/>
      </c>
      <c r="CT24" s="592" t="str">
        <f t="shared" si="91"/>
        <v/>
      </c>
      <c r="CU24" s="592" t="str">
        <f t="shared" si="92"/>
        <v/>
      </c>
      <c r="CV24" s="592" t="str">
        <f t="shared" si="93"/>
        <v/>
      </c>
      <c r="CW24" s="592" t="str">
        <f t="shared" si="94"/>
        <v/>
      </c>
      <c r="CX24" s="592" t="str">
        <f t="shared" si="95"/>
        <v/>
      </c>
      <c r="CY24" s="592" t="str">
        <f t="shared" si="96"/>
        <v/>
      </c>
      <c r="CZ24" s="592" t="str">
        <f t="shared" si="97"/>
        <v/>
      </c>
      <c r="DA24" s="592" t="str">
        <f t="shared" si="98"/>
        <v/>
      </c>
      <c r="DB24" s="592" t="str">
        <f t="shared" si="99"/>
        <v/>
      </c>
      <c r="DC24" s="592" t="str">
        <f t="shared" si="100"/>
        <v/>
      </c>
      <c r="DD24" s="592" t="str">
        <f t="shared" si="101"/>
        <v/>
      </c>
      <c r="DE24" s="592" t="str">
        <f t="shared" si="102"/>
        <v/>
      </c>
      <c r="DF24" s="592" t="str">
        <f t="shared" si="103"/>
        <v/>
      </c>
      <c r="DG24" s="592" t="str">
        <f t="shared" si="104"/>
        <v/>
      </c>
      <c r="DH24" s="592" t="str">
        <f t="shared" si="105"/>
        <v/>
      </c>
      <c r="DI24" s="592" t="str">
        <f t="shared" si="106"/>
        <v/>
      </c>
      <c r="DJ24" s="592" t="str">
        <f t="shared" si="107"/>
        <v/>
      </c>
      <c r="DK24" s="592" t="str">
        <f t="shared" si="108"/>
        <v/>
      </c>
      <c r="DL24" s="592" t="str">
        <f t="shared" si="109"/>
        <v/>
      </c>
      <c r="DM24" s="592" t="str">
        <f t="shared" si="110"/>
        <v/>
      </c>
      <c r="DN24" s="592" t="str">
        <f t="shared" si="111"/>
        <v/>
      </c>
      <c r="DO24" s="593" t="str">
        <f t="shared" si="112"/>
        <v/>
      </c>
      <c r="DP24" s="573">
        <f t="shared" si="164"/>
        <v>0</v>
      </c>
      <c r="DQ24" s="574"/>
      <c r="DR24" s="594" t="str">
        <f t="shared" si="165"/>
        <v/>
      </c>
      <c r="DS24" s="595" t="str">
        <f t="shared" si="166"/>
        <v/>
      </c>
      <c r="DT24" s="671">
        <f t="shared" si="151"/>
        <v>0</v>
      </c>
      <c r="DU24" s="672">
        <f t="shared" si="113"/>
        <v>0</v>
      </c>
      <c r="DV24" s="672">
        <f t="shared" si="114"/>
        <v>0</v>
      </c>
      <c r="DW24" s="672">
        <f t="shared" si="115"/>
        <v>0</v>
      </c>
      <c r="DX24" s="672">
        <f t="shared" si="116"/>
        <v>0</v>
      </c>
      <c r="DY24" s="672">
        <f t="shared" si="117"/>
        <v>0</v>
      </c>
      <c r="DZ24" s="672">
        <f t="shared" si="118"/>
        <v>0</v>
      </c>
      <c r="EA24" s="672">
        <f t="shared" si="119"/>
        <v>0</v>
      </c>
      <c r="EB24" s="672">
        <f t="shared" si="120"/>
        <v>0</v>
      </c>
      <c r="EC24" s="672">
        <f t="shared" si="121"/>
        <v>0</v>
      </c>
      <c r="ED24" s="672">
        <f t="shared" si="122"/>
        <v>0</v>
      </c>
      <c r="EE24" s="672">
        <f t="shared" si="123"/>
        <v>0</v>
      </c>
      <c r="EF24" s="672">
        <f t="shared" si="124"/>
        <v>0</v>
      </c>
      <c r="EG24" s="672">
        <f t="shared" si="125"/>
        <v>0</v>
      </c>
      <c r="EH24" s="672">
        <f t="shared" si="126"/>
        <v>0</v>
      </c>
      <c r="EI24" s="672">
        <f t="shared" si="127"/>
        <v>0</v>
      </c>
      <c r="EJ24" s="672">
        <f t="shared" si="128"/>
        <v>0</v>
      </c>
      <c r="EK24" s="672">
        <f t="shared" si="129"/>
        <v>0</v>
      </c>
      <c r="EL24" s="672">
        <f t="shared" si="130"/>
        <v>0</v>
      </c>
      <c r="EM24" s="672">
        <f t="shared" si="131"/>
        <v>0</v>
      </c>
      <c r="EN24" s="672">
        <f t="shared" si="132"/>
        <v>0</v>
      </c>
      <c r="EO24" s="672">
        <f t="shared" si="133"/>
        <v>0</v>
      </c>
      <c r="EP24" s="672">
        <f t="shared" si="134"/>
        <v>0</v>
      </c>
      <c r="EQ24" s="672">
        <f t="shared" si="135"/>
        <v>0</v>
      </c>
      <c r="ER24" s="672">
        <f t="shared" si="136"/>
        <v>0</v>
      </c>
      <c r="ES24" s="672">
        <f t="shared" si="137"/>
        <v>0</v>
      </c>
      <c r="ET24" s="672">
        <f t="shared" si="138"/>
        <v>0</v>
      </c>
      <c r="EU24" s="672">
        <f t="shared" si="139"/>
        <v>0</v>
      </c>
      <c r="EV24" s="672">
        <f t="shared" si="140"/>
        <v>0</v>
      </c>
      <c r="EW24" s="672">
        <f t="shared" si="141"/>
        <v>0</v>
      </c>
      <c r="EX24" s="673">
        <f t="shared" si="142"/>
        <v>0</v>
      </c>
      <c r="EY24" s="607">
        <f t="shared" si="167"/>
        <v>0</v>
      </c>
      <c r="EZ24" s="608">
        <f t="shared" si="168"/>
        <v>0</v>
      </c>
      <c r="FA24" s="609">
        <f t="shared" si="169"/>
        <v>0</v>
      </c>
      <c r="FB24" s="596"/>
      <c r="FC24" s="601"/>
      <c r="FD24" s="601"/>
      <c r="FE24" s="601"/>
      <c r="FF24" s="601"/>
      <c r="FG24" s="601">
        <v>1</v>
      </c>
      <c r="FH24" s="601">
        <f>VLOOKUP(E3,FH11:FI22,2,0)</f>
        <v>1</v>
      </c>
      <c r="FI24" s="602">
        <f>G3</f>
        <v>2020</v>
      </c>
      <c r="FJ24" s="601"/>
      <c r="FK24" s="597"/>
      <c r="FL24" s="597"/>
      <c r="FM24" s="598">
        <f t="shared" si="159"/>
        <v>0</v>
      </c>
      <c r="FO24" s="630">
        <f t="shared" ca="1" si="158"/>
        <v>2030</v>
      </c>
      <c r="FP24" s="632">
        <f t="shared" ca="1" si="156"/>
        <v>47484</v>
      </c>
      <c r="FQ24" s="631"/>
    </row>
    <row r="25" spans="2:173" s="12" customFormat="1" ht="9.75" customHeight="1" x14ac:dyDescent="0.25">
      <c r="B25" s="12">
        <v>14</v>
      </c>
      <c r="C25" s="168" t="str">
        <f t="shared" si="160"/>
        <v/>
      </c>
      <c r="D25" s="298" t="str">
        <f t="shared" si="161"/>
        <v/>
      </c>
      <c r="E25" s="126"/>
      <c r="F25" s="127"/>
      <c r="G25" s="127"/>
      <c r="H25" s="173"/>
      <c r="I25" s="582"/>
      <c r="J25" s="583"/>
      <c r="K25" s="584"/>
      <c r="L25" s="585"/>
      <c r="M25" s="584"/>
      <c r="N25" s="585"/>
      <c r="O25" s="584"/>
      <c r="P25" s="585"/>
      <c r="Q25" s="584"/>
      <c r="R25" s="585"/>
      <c r="S25" s="584"/>
      <c r="T25" s="585"/>
      <c r="U25" s="584"/>
      <c r="V25" s="586"/>
      <c r="W25" s="587"/>
      <c r="X25" s="588">
        <f t="shared" si="143"/>
        <v>0</v>
      </c>
      <c r="Y25" s="588">
        <f t="shared" si="23"/>
        <v>0</v>
      </c>
      <c r="Z25" s="588">
        <f t="shared" si="24"/>
        <v>0</v>
      </c>
      <c r="AA25" s="588">
        <f t="shared" si="25"/>
        <v>0</v>
      </c>
      <c r="AB25" s="588">
        <f t="shared" si="26"/>
        <v>0</v>
      </c>
      <c r="AC25" s="588">
        <f t="shared" si="27"/>
        <v>0</v>
      </c>
      <c r="AD25" s="588">
        <f t="shared" si="28"/>
        <v>0</v>
      </c>
      <c r="AE25" s="588">
        <f t="shared" si="29"/>
        <v>0</v>
      </c>
      <c r="AF25" s="588">
        <f t="shared" si="30"/>
        <v>0</v>
      </c>
      <c r="AG25" s="588">
        <f t="shared" si="31"/>
        <v>0</v>
      </c>
      <c r="AH25" s="588">
        <f t="shared" si="32"/>
        <v>0</v>
      </c>
      <c r="AI25" s="588">
        <f t="shared" si="33"/>
        <v>0</v>
      </c>
      <c r="AJ25" s="588">
        <f t="shared" si="34"/>
        <v>0</v>
      </c>
      <c r="AK25" s="588">
        <f t="shared" si="35"/>
        <v>0</v>
      </c>
      <c r="AL25" s="588">
        <f t="shared" si="36"/>
        <v>0</v>
      </c>
      <c r="AM25" s="588">
        <f t="shared" si="37"/>
        <v>0</v>
      </c>
      <c r="AN25" s="588">
        <f t="shared" si="38"/>
        <v>0</v>
      </c>
      <c r="AO25" s="588">
        <f t="shared" si="39"/>
        <v>0</v>
      </c>
      <c r="AP25" s="588">
        <f t="shared" si="40"/>
        <v>0</v>
      </c>
      <c r="AQ25" s="588">
        <f t="shared" si="41"/>
        <v>0</v>
      </c>
      <c r="AR25" s="588">
        <f t="shared" si="42"/>
        <v>0</v>
      </c>
      <c r="AS25" s="588">
        <f t="shared" si="43"/>
        <v>0</v>
      </c>
      <c r="AT25" s="588">
        <f t="shared" si="44"/>
        <v>0</v>
      </c>
      <c r="AU25" s="588">
        <f t="shared" si="45"/>
        <v>0</v>
      </c>
      <c r="AV25" s="588">
        <f t="shared" si="46"/>
        <v>0</v>
      </c>
      <c r="AW25" s="588">
        <f t="shared" si="47"/>
        <v>0</v>
      </c>
      <c r="AX25" s="588">
        <f t="shared" si="48"/>
        <v>0</v>
      </c>
      <c r="AY25" s="588">
        <f t="shared" si="49"/>
        <v>0</v>
      </c>
      <c r="AZ25" s="588">
        <f t="shared" si="50"/>
        <v>0</v>
      </c>
      <c r="BA25" s="588">
        <f t="shared" si="51"/>
        <v>0</v>
      </c>
      <c r="BB25" s="589">
        <f t="shared" si="52"/>
        <v>0</v>
      </c>
      <c r="BC25" s="590">
        <f t="shared" si="162"/>
        <v>0</v>
      </c>
      <c r="BD25" s="588">
        <f t="shared" si="145"/>
        <v>0</v>
      </c>
      <c r="BE25" s="588">
        <f t="shared" si="53"/>
        <v>0</v>
      </c>
      <c r="BF25" s="588">
        <f t="shared" si="54"/>
        <v>0</v>
      </c>
      <c r="BG25" s="588">
        <f t="shared" si="55"/>
        <v>0</v>
      </c>
      <c r="BH25" s="588">
        <f t="shared" si="56"/>
        <v>0</v>
      </c>
      <c r="BI25" s="588">
        <f t="shared" si="57"/>
        <v>0</v>
      </c>
      <c r="BJ25" s="588">
        <f t="shared" si="58"/>
        <v>0</v>
      </c>
      <c r="BK25" s="588">
        <f t="shared" si="59"/>
        <v>0</v>
      </c>
      <c r="BL25" s="588">
        <f t="shared" si="60"/>
        <v>0</v>
      </c>
      <c r="BM25" s="588">
        <f t="shared" si="61"/>
        <v>0</v>
      </c>
      <c r="BN25" s="588">
        <f t="shared" si="62"/>
        <v>0</v>
      </c>
      <c r="BO25" s="588">
        <f t="shared" si="63"/>
        <v>0</v>
      </c>
      <c r="BP25" s="588">
        <f t="shared" si="64"/>
        <v>0</v>
      </c>
      <c r="BQ25" s="588">
        <f t="shared" si="65"/>
        <v>0</v>
      </c>
      <c r="BR25" s="588">
        <f t="shared" si="66"/>
        <v>0</v>
      </c>
      <c r="BS25" s="588">
        <f t="shared" si="67"/>
        <v>0</v>
      </c>
      <c r="BT25" s="588">
        <f t="shared" si="68"/>
        <v>0</v>
      </c>
      <c r="BU25" s="588">
        <f t="shared" si="69"/>
        <v>0</v>
      </c>
      <c r="BV25" s="588">
        <f t="shared" si="70"/>
        <v>0</v>
      </c>
      <c r="BW25" s="588">
        <f t="shared" si="71"/>
        <v>0</v>
      </c>
      <c r="BX25" s="588">
        <f t="shared" si="72"/>
        <v>0</v>
      </c>
      <c r="BY25" s="588">
        <f t="shared" si="73"/>
        <v>0</v>
      </c>
      <c r="BZ25" s="588">
        <f t="shared" si="74"/>
        <v>0</v>
      </c>
      <c r="CA25" s="588">
        <f t="shared" si="75"/>
        <v>0</v>
      </c>
      <c r="CB25" s="588">
        <f t="shared" si="76"/>
        <v>0</v>
      </c>
      <c r="CC25" s="588">
        <f t="shared" si="77"/>
        <v>0</v>
      </c>
      <c r="CD25" s="588">
        <f t="shared" si="78"/>
        <v>0</v>
      </c>
      <c r="CE25" s="588">
        <f t="shared" si="79"/>
        <v>0</v>
      </c>
      <c r="CF25" s="588">
        <f t="shared" si="80"/>
        <v>0</v>
      </c>
      <c r="CG25" s="588">
        <f t="shared" si="81"/>
        <v>0</v>
      </c>
      <c r="CH25" s="589">
        <f t="shared" si="82"/>
        <v>0</v>
      </c>
      <c r="CI25" s="590">
        <f t="shared" si="163"/>
        <v>0</v>
      </c>
      <c r="CJ25" s="591">
        <v>16</v>
      </c>
      <c r="CK25" s="592" t="str">
        <f t="shared" si="147"/>
        <v/>
      </c>
      <c r="CL25" s="592" t="str">
        <f t="shared" si="83"/>
        <v/>
      </c>
      <c r="CM25" s="592" t="str">
        <f t="shared" si="84"/>
        <v/>
      </c>
      <c r="CN25" s="592" t="str">
        <f t="shared" si="85"/>
        <v/>
      </c>
      <c r="CO25" s="592" t="str">
        <f t="shared" si="86"/>
        <v/>
      </c>
      <c r="CP25" s="592" t="str">
        <f t="shared" si="87"/>
        <v/>
      </c>
      <c r="CQ25" s="592" t="str">
        <f t="shared" si="88"/>
        <v/>
      </c>
      <c r="CR25" s="592" t="str">
        <f t="shared" si="89"/>
        <v/>
      </c>
      <c r="CS25" s="592" t="str">
        <f t="shared" si="90"/>
        <v/>
      </c>
      <c r="CT25" s="592" t="str">
        <f t="shared" si="91"/>
        <v/>
      </c>
      <c r="CU25" s="592" t="str">
        <f t="shared" si="92"/>
        <v/>
      </c>
      <c r="CV25" s="592" t="str">
        <f t="shared" si="93"/>
        <v/>
      </c>
      <c r="CW25" s="592" t="str">
        <f t="shared" si="94"/>
        <v/>
      </c>
      <c r="CX25" s="592" t="str">
        <f t="shared" si="95"/>
        <v/>
      </c>
      <c r="CY25" s="592" t="str">
        <f t="shared" si="96"/>
        <v/>
      </c>
      <c r="CZ25" s="592" t="str">
        <f t="shared" si="97"/>
        <v/>
      </c>
      <c r="DA25" s="592" t="str">
        <f t="shared" si="98"/>
        <v/>
      </c>
      <c r="DB25" s="592" t="str">
        <f t="shared" si="99"/>
        <v/>
      </c>
      <c r="DC25" s="592" t="str">
        <f t="shared" si="100"/>
        <v/>
      </c>
      <c r="DD25" s="592" t="str">
        <f t="shared" si="101"/>
        <v/>
      </c>
      <c r="DE25" s="592" t="str">
        <f t="shared" si="102"/>
        <v/>
      </c>
      <c r="DF25" s="592" t="str">
        <f t="shared" si="103"/>
        <v/>
      </c>
      <c r="DG25" s="592" t="str">
        <f t="shared" si="104"/>
        <v/>
      </c>
      <c r="DH25" s="592" t="str">
        <f t="shared" si="105"/>
        <v/>
      </c>
      <c r="DI25" s="592" t="str">
        <f t="shared" si="106"/>
        <v/>
      </c>
      <c r="DJ25" s="592" t="str">
        <f t="shared" si="107"/>
        <v/>
      </c>
      <c r="DK25" s="592" t="str">
        <f t="shared" si="108"/>
        <v/>
      </c>
      <c r="DL25" s="592" t="str">
        <f t="shared" si="109"/>
        <v/>
      </c>
      <c r="DM25" s="592" t="str">
        <f t="shared" si="110"/>
        <v/>
      </c>
      <c r="DN25" s="592" t="str">
        <f t="shared" si="111"/>
        <v/>
      </c>
      <c r="DO25" s="593" t="str">
        <f t="shared" si="112"/>
        <v/>
      </c>
      <c r="DP25" s="573">
        <f t="shared" si="164"/>
        <v>0</v>
      </c>
      <c r="DQ25" s="574"/>
      <c r="DR25" s="594" t="str">
        <f t="shared" si="165"/>
        <v/>
      </c>
      <c r="DS25" s="595" t="str">
        <f t="shared" si="166"/>
        <v/>
      </c>
      <c r="DT25" s="671">
        <f t="shared" si="151"/>
        <v>0</v>
      </c>
      <c r="DU25" s="672">
        <f t="shared" si="113"/>
        <v>0</v>
      </c>
      <c r="DV25" s="672">
        <f t="shared" si="114"/>
        <v>0</v>
      </c>
      <c r="DW25" s="672">
        <f t="shared" si="115"/>
        <v>0</v>
      </c>
      <c r="DX25" s="672">
        <f t="shared" si="116"/>
        <v>0</v>
      </c>
      <c r="DY25" s="672">
        <f t="shared" si="117"/>
        <v>0</v>
      </c>
      <c r="DZ25" s="672">
        <f t="shared" si="118"/>
        <v>0</v>
      </c>
      <c r="EA25" s="672">
        <f t="shared" si="119"/>
        <v>0</v>
      </c>
      <c r="EB25" s="672">
        <f t="shared" si="120"/>
        <v>0</v>
      </c>
      <c r="EC25" s="672">
        <f t="shared" si="121"/>
        <v>0</v>
      </c>
      <c r="ED25" s="672">
        <f t="shared" si="122"/>
        <v>0</v>
      </c>
      <c r="EE25" s="672">
        <f t="shared" si="123"/>
        <v>0</v>
      </c>
      <c r="EF25" s="672">
        <f t="shared" si="124"/>
        <v>0</v>
      </c>
      <c r="EG25" s="672">
        <f t="shared" si="125"/>
        <v>0</v>
      </c>
      <c r="EH25" s="672">
        <f t="shared" si="126"/>
        <v>0</v>
      </c>
      <c r="EI25" s="672">
        <f t="shared" si="127"/>
        <v>0</v>
      </c>
      <c r="EJ25" s="672">
        <f t="shared" si="128"/>
        <v>0</v>
      </c>
      <c r="EK25" s="672">
        <f t="shared" si="129"/>
        <v>0</v>
      </c>
      <c r="EL25" s="672">
        <f t="shared" si="130"/>
        <v>0</v>
      </c>
      <c r="EM25" s="672">
        <f t="shared" si="131"/>
        <v>0</v>
      </c>
      <c r="EN25" s="672">
        <f t="shared" si="132"/>
        <v>0</v>
      </c>
      <c r="EO25" s="672">
        <f t="shared" si="133"/>
        <v>0</v>
      </c>
      <c r="EP25" s="672">
        <f t="shared" si="134"/>
        <v>0</v>
      </c>
      <c r="EQ25" s="672">
        <f t="shared" si="135"/>
        <v>0</v>
      </c>
      <c r="ER25" s="672">
        <f t="shared" si="136"/>
        <v>0</v>
      </c>
      <c r="ES25" s="672">
        <f t="shared" si="137"/>
        <v>0</v>
      </c>
      <c r="ET25" s="672">
        <f t="shared" si="138"/>
        <v>0</v>
      </c>
      <c r="EU25" s="672">
        <f t="shared" si="139"/>
        <v>0</v>
      </c>
      <c r="EV25" s="672">
        <f t="shared" si="140"/>
        <v>0</v>
      </c>
      <c r="EW25" s="672">
        <f t="shared" si="141"/>
        <v>0</v>
      </c>
      <c r="EX25" s="673">
        <f t="shared" si="142"/>
        <v>0</v>
      </c>
      <c r="EY25" s="607">
        <f t="shared" si="167"/>
        <v>0</v>
      </c>
      <c r="EZ25" s="608">
        <f t="shared" si="168"/>
        <v>0</v>
      </c>
      <c r="FA25" s="609">
        <f t="shared" si="169"/>
        <v>0</v>
      </c>
      <c r="FB25" s="596"/>
      <c r="FC25" s="601"/>
      <c r="FD25" s="601"/>
      <c r="FE25" s="601"/>
      <c r="FF25" s="601"/>
      <c r="FG25" s="601"/>
      <c r="FH25" s="601"/>
      <c r="FI25" s="602"/>
      <c r="FJ25" s="601"/>
      <c r="FK25" s="597"/>
      <c r="FL25" s="597"/>
      <c r="FM25" s="598">
        <f t="shared" si="159"/>
        <v>0</v>
      </c>
      <c r="FO25" s="630">
        <f t="shared" ca="1" si="158"/>
        <v>2031</v>
      </c>
      <c r="FP25" s="632">
        <f t="shared" ca="1" si="156"/>
        <v>47849</v>
      </c>
      <c r="FQ25" s="631"/>
    </row>
    <row r="26" spans="2:173" s="12" customFormat="1" ht="9.75" customHeight="1" thickBot="1" x14ac:dyDescent="0.3">
      <c r="B26" s="12">
        <v>15</v>
      </c>
      <c r="C26" s="556" t="str">
        <f t="shared" si="160"/>
        <v/>
      </c>
      <c r="D26" s="557" t="str">
        <f t="shared" si="161"/>
        <v/>
      </c>
      <c r="E26" s="558"/>
      <c r="F26" s="559"/>
      <c r="G26" s="559"/>
      <c r="H26" s="560"/>
      <c r="I26" s="613"/>
      <c r="J26" s="614"/>
      <c r="K26" s="615"/>
      <c r="L26" s="616"/>
      <c r="M26" s="615"/>
      <c r="N26" s="616"/>
      <c r="O26" s="615"/>
      <c r="P26" s="616"/>
      <c r="Q26" s="615"/>
      <c r="R26" s="616"/>
      <c r="S26" s="615"/>
      <c r="T26" s="616"/>
      <c r="U26" s="615"/>
      <c r="V26" s="617"/>
      <c r="W26" s="587"/>
      <c r="X26" s="588">
        <f t="shared" si="143"/>
        <v>0</v>
      </c>
      <c r="Y26" s="588">
        <f t="shared" si="23"/>
        <v>0</v>
      </c>
      <c r="Z26" s="588">
        <f t="shared" si="24"/>
        <v>0</v>
      </c>
      <c r="AA26" s="588">
        <f t="shared" si="25"/>
        <v>0</v>
      </c>
      <c r="AB26" s="588">
        <f t="shared" si="26"/>
        <v>0</v>
      </c>
      <c r="AC26" s="588">
        <f t="shared" si="27"/>
        <v>0</v>
      </c>
      <c r="AD26" s="588">
        <f t="shared" si="28"/>
        <v>0</v>
      </c>
      <c r="AE26" s="588">
        <f t="shared" si="29"/>
        <v>0</v>
      </c>
      <c r="AF26" s="588">
        <f t="shared" si="30"/>
        <v>0</v>
      </c>
      <c r="AG26" s="588">
        <f t="shared" si="31"/>
        <v>0</v>
      </c>
      <c r="AH26" s="588">
        <f t="shared" si="32"/>
        <v>0</v>
      </c>
      <c r="AI26" s="588">
        <f t="shared" si="33"/>
        <v>0</v>
      </c>
      <c r="AJ26" s="588">
        <f t="shared" si="34"/>
        <v>0</v>
      </c>
      <c r="AK26" s="588">
        <f t="shared" si="35"/>
        <v>0</v>
      </c>
      <c r="AL26" s="588">
        <f t="shared" si="36"/>
        <v>0</v>
      </c>
      <c r="AM26" s="588">
        <f t="shared" si="37"/>
        <v>0</v>
      </c>
      <c r="AN26" s="588">
        <f t="shared" si="38"/>
        <v>0</v>
      </c>
      <c r="AO26" s="588">
        <f t="shared" si="39"/>
        <v>0</v>
      </c>
      <c r="AP26" s="588">
        <f t="shared" si="40"/>
        <v>0</v>
      </c>
      <c r="AQ26" s="588">
        <f t="shared" si="41"/>
        <v>0</v>
      </c>
      <c r="AR26" s="588">
        <f t="shared" si="42"/>
        <v>0</v>
      </c>
      <c r="AS26" s="588">
        <f t="shared" si="43"/>
        <v>0</v>
      </c>
      <c r="AT26" s="588">
        <f t="shared" si="44"/>
        <v>0</v>
      </c>
      <c r="AU26" s="588">
        <f t="shared" si="45"/>
        <v>0</v>
      </c>
      <c r="AV26" s="588">
        <f t="shared" si="46"/>
        <v>0</v>
      </c>
      <c r="AW26" s="588">
        <f t="shared" si="47"/>
        <v>0</v>
      </c>
      <c r="AX26" s="588">
        <f t="shared" si="48"/>
        <v>0</v>
      </c>
      <c r="AY26" s="588">
        <f t="shared" si="49"/>
        <v>0</v>
      </c>
      <c r="AZ26" s="588">
        <f t="shared" si="50"/>
        <v>0</v>
      </c>
      <c r="BA26" s="588">
        <f t="shared" si="51"/>
        <v>0</v>
      </c>
      <c r="BB26" s="589">
        <f t="shared" si="52"/>
        <v>0</v>
      </c>
      <c r="BC26" s="590">
        <f t="shared" si="162"/>
        <v>0</v>
      </c>
      <c r="BD26" s="588">
        <f t="shared" si="145"/>
        <v>0</v>
      </c>
      <c r="BE26" s="588">
        <f t="shared" si="53"/>
        <v>0</v>
      </c>
      <c r="BF26" s="588">
        <f t="shared" si="54"/>
        <v>0</v>
      </c>
      <c r="BG26" s="588">
        <f t="shared" si="55"/>
        <v>0</v>
      </c>
      <c r="BH26" s="588">
        <f t="shared" si="56"/>
        <v>0</v>
      </c>
      <c r="BI26" s="588">
        <f t="shared" si="57"/>
        <v>0</v>
      </c>
      <c r="BJ26" s="588">
        <f t="shared" si="58"/>
        <v>0</v>
      </c>
      <c r="BK26" s="588">
        <f t="shared" si="59"/>
        <v>0</v>
      </c>
      <c r="BL26" s="588">
        <f t="shared" si="60"/>
        <v>0</v>
      </c>
      <c r="BM26" s="588">
        <f t="shared" si="61"/>
        <v>0</v>
      </c>
      <c r="BN26" s="588">
        <f t="shared" si="62"/>
        <v>0</v>
      </c>
      <c r="BO26" s="588">
        <f t="shared" si="63"/>
        <v>0</v>
      </c>
      <c r="BP26" s="588">
        <f t="shared" si="64"/>
        <v>0</v>
      </c>
      <c r="BQ26" s="588">
        <f t="shared" si="65"/>
        <v>0</v>
      </c>
      <c r="BR26" s="588">
        <f t="shared" si="66"/>
        <v>0</v>
      </c>
      <c r="BS26" s="588">
        <f t="shared" si="67"/>
        <v>0</v>
      </c>
      <c r="BT26" s="588">
        <f t="shared" si="68"/>
        <v>0</v>
      </c>
      <c r="BU26" s="588">
        <f t="shared" si="69"/>
        <v>0</v>
      </c>
      <c r="BV26" s="588">
        <f t="shared" si="70"/>
        <v>0</v>
      </c>
      <c r="BW26" s="588">
        <f t="shared" si="71"/>
        <v>0</v>
      </c>
      <c r="BX26" s="588">
        <f t="shared" si="72"/>
        <v>0</v>
      </c>
      <c r="BY26" s="588">
        <f t="shared" si="73"/>
        <v>0</v>
      </c>
      <c r="BZ26" s="588">
        <f t="shared" si="74"/>
        <v>0</v>
      </c>
      <c r="CA26" s="588">
        <f t="shared" si="75"/>
        <v>0</v>
      </c>
      <c r="CB26" s="588">
        <f t="shared" si="76"/>
        <v>0</v>
      </c>
      <c r="CC26" s="588">
        <f t="shared" si="77"/>
        <v>0</v>
      </c>
      <c r="CD26" s="588">
        <f t="shared" si="78"/>
        <v>0</v>
      </c>
      <c r="CE26" s="588">
        <f t="shared" si="79"/>
        <v>0</v>
      </c>
      <c r="CF26" s="588">
        <f t="shared" si="80"/>
        <v>0</v>
      </c>
      <c r="CG26" s="588">
        <f t="shared" si="81"/>
        <v>0</v>
      </c>
      <c r="CH26" s="589">
        <f t="shared" si="82"/>
        <v>0</v>
      </c>
      <c r="CI26" s="590">
        <f t="shared" si="163"/>
        <v>0</v>
      </c>
      <c r="CJ26" s="591">
        <v>17</v>
      </c>
      <c r="CK26" s="592" t="str">
        <f t="shared" si="147"/>
        <v/>
      </c>
      <c r="CL26" s="592" t="str">
        <f t="shared" si="83"/>
        <v/>
      </c>
      <c r="CM26" s="592" t="str">
        <f t="shared" si="84"/>
        <v/>
      </c>
      <c r="CN26" s="592" t="str">
        <f t="shared" si="85"/>
        <v/>
      </c>
      <c r="CO26" s="592" t="str">
        <f t="shared" si="86"/>
        <v/>
      </c>
      <c r="CP26" s="592" t="str">
        <f t="shared" si="87"/>
        <v/>
      </c>
      <c r="CQ26" s="592" t="str">
        <f t="shared" si="88"/>
        <v/>
      </c>
      <c r="CR26" s="592" t="str">
        <f t="shared" si="89"/>
        <v/>
      </c>
      <c r="CS26" s="592" t="str">
        <f t="shared" si="90"/>
        <v/>
      </c>
      <c r="CT26" s="592" t="str">
        <f t="shared" si="91"/>
        <v/>
      </c>
      <c r="CU26" s="592" t="str">
        <f t="shared" si="92"/>
        <v/>
      </c>
      <c r="CV26" s="592" t="str">
        <f t="shared" si="93"/>
        <v/>
      </c>
      <c r="CW26" s="592" t="str">
        <f t="shared" si="94"/>
        <v/>
      </c>
      <c r="CX26" s="592" t="str">
        <f t="shared" si="95"/>
        <v/>
      </c>
      <c r="CY26" s="592" t="str">
        <f t="shared" si="96"/>
        <v/>
      </c>
      <c r="CZ26" s="592" t="str">
        <f t="shared" si="97"/>
        <v/>
      </c>
      <c r="DA26" s="592" t="str">
        <f t="shared" si="98"/>
        <v/>
      </c>
      <c r="DB26" s="592" t="str">
        <f t="shared" si="99"/>
        <v/>
      </c>
      <c r="DC26" s="592" t="str">
        <f t="shared" si="100"/>
        <v/>
      </c>
      <c r="DD26" s="592" t="str">
        <f t="shared" si="101"/>
        <v/>
      </c>
      <c r="DE26" s="592" t="str">
        <f t="shared" si="102"/>
        <v/>
      </c>
      <c r="DF26" s="592" t="str">
        <f t="shared" si="103"/>
        <v/>
      </c>
      <c r="DG26" s="592" t="str">
        <f t="shared" si="104"/>
        <v/>
      </c>
      <c r="DH26" s="592" t="str">
        <f t="shared" si="105"/>
        <v/>
      </c>
      <c r="DI26" s="592" t="str">
        <f t="shared" si="106"/>
        <v/>
      </c>
      <c r="DJ26" s="592" t="str">
        <f t="shared" si="107"/>
        <v/>
      </c>
      <c r="DK26" s="592" t="str">
        <f t="shared" si="108"/>
        <v/>
      </c>
      <c r="DL26" s="592" t="str">
        <f t="shared" si="109"/>
        <v/>
      </c>
      <c r="DM26" s="592" t="str">
        <f t="shared" si="110"/>
        <v/>
      </c>
      <c r="DN26" s="592" t="str">
        <f t="shared" si="111"/>
        <v/>
      </c>
      <c r="DO26" s="593" t="str">
        <f t="shared" si="112"/>
        <v/>
      </c>
      <c r="DP26" s="573">
        <f t="shared" si="164"/>
        <v>0</v>
      </c>
      <c r="DQ26" s="574"/>
      <c r="DR26" s="674" t="str">
        <f t="shared" si="165"/>
        <v/>
      </c>
      <c r="DS26" s="675" t="str">
        <f t="shared" si="166"/>
        <v/>
      </c>
      <c r="DT26" s="676">
        <f t="shared" si="151"/>
        <v>0</v>
      </c>
      <c r="DU26" s="677">
        <f t="shared" si="113"/>
        <v>0</v>
      </c>
      <c r="DV26" s="677">
        <f t="shared" si="114"/>
        <v>0</v>
      </c>
      <c r="DW26" s="677">
        <f t="shared" si="115"/>
        <v>0</v>
      </c>
      <c r="DX26" s="677">
        <f t="shared" si="116"/>
        <v>0</v>
      </c>
      <c r="DY26" s="677">
        <f t="shared" si="117"/>
        <v>0</v>
      </c>
      <c r="DZ26" s="677">
        <f t="shared" si="118"/>
        <v>0</v>
      </c>
      <c r="EA26" s="677">
        <f t="shared" si="119"/>
        <v>0</v>
      </c>
      <c r="EB26" s="677">
        <f t="shared" si="120"/>
        <v>0</v>
      </c>
      <c r="EC26" s="677">
        <f t="shared" si="121"/>
        <v>0</v>
      </c>
      <c r="ED26" s="677">
        <f t="shared" si="122"/>
        <v>0</v>
      </c>
      <c r="EE26" s="677">
        <f t="shared" si="123"/>
        <v>0</v>
      </c>
      <c r="EF26" s="677">
        <f t="shared" si="124"/>
        <v>0</v>
      </c>
      <c r="EG26" s="677">
        <f t="shared" si="125"/>
        <v>0</v>
      </c>
      <c r="EH26" s="677">
        <f t="shared" si="126"/>
        <v>0</v>
      </c>
      <c r="EI26" s="677">
        <f t="shared" si="127"/>
        <v>0</v>
      </c>
      <c r="EJ26" s="677">
        <f t="shared" si="128"/>
        <v>0</v>
      </c>
      <c r="EK26" s="677">
        <f t="shared" si="129"/>
        <v>0</v>
      </c>
      <c r="EL26" s="677">
        <f t="shared" si="130"/>
        <v>0</v>
      </c>
      <c r="EM26" s="677">
        <f t="shared" si="131"/>
        <v>0</v>
      </c>
      <c r="EN26" s="677">
        <f t="shared" si="132"/>
        <v>0</v>
      </c>
      <c r="EO26" s="677">
        <f t="shared" si="133"/>
        <v>0</v>
      </c>
      <c r="EP26" s="677">
        <f t="shared" si="134"/>
        <v>0</v>
      </c>
      <c r="EQ26" s="677">
        <f t="shared" si="135"/>
        <v>0</v>
      </c>
      <c r="ER26" s="677">
        <f t="shared" si="136"/>
        <v>0</v>
      </c>
      <c r="ES26" s="677">
        <f t="shared" si="137"/>
        <v>0</v>
      </c>
      <c r="ET26" s="677">
        <f t="shared" si="138"/>
        <v>0</v>
      </c>
      <c r="EU26" s="677">
        <f t="shared" si="139"/>
        <v>0</v>
      </c>
      <c r="EV26" s="677">
        <f t="shared" si="140"/>
        <v>0</v>
      </c>
      <c r="EW26" s="677">
        <f t="shared" si="141"/>
        <v>0</v>
      </c>
      <c r="EX26" s="678">
        <f t="shared" si="142"/>
        <v>0</v>
      </c>
      <c r="EY26" s="607">
        <f t="shared" si="167"/>
        <v>0</v>
      </c>
      <c r="EZ26" s="608">
        <f t="shared" si="168"/>
        <v>0</v>
      </c>
      <c r="FA26" s="609">
        <f t="shared" si="169"/>
        <v>0</v>
      </c>
      <c r="FB26" s="596"/>
      <c r="FC26" s="601"/>
      <c r="FD26" s="601"/>
      <c r="FE26" s="601"/>
      <c r="FF26" s="601"/>
      <c r="FG26" s="601"/>
      <c r="FH26" s="603" t="str">
        <f>(DAY(FG24)&amp;"/"&amp;MONTH(FH24)&amp;"/"&amp;YEAR(FI24))</f>
        <v>1/1/1905</v>
      </c>
      <c r="FI26" s="602"/>
      <c r="FJ26" s="601"/>
      <c r="FK26" s="597"/>
      <c r="FL26" s="597"/>
      <c r="FM26" s="598">
        <f t="shared" si="159"/>
        <v>0</v>
      </c>
      <c r="FO26" s="630">
        <f t="shared" ca="1" si="158"/>
        <v>2032</v>
      </c>
      <c r="FP26" s="632">
        <f t="shared" ca="1" si="156"/>
        <v>48214</v>
      </c>
      <c r="FQ26" s="631"/>
    </row>
    <row r="27" spans="2:173" s="12" customFormat="1" ht="12.75" customHeight="1" thickBot="1" x14ac:dyDescent="0.3">
      <c r="B27" s="12">
        <v>16</v>
      </c>
      <c r="C27" s="618" t="str">
        <f t="shared" si="22"/>
        <v/>
      </c>
      <c r="D27" s="619"/>
      <c r="E27" s="620"/>
      <c r="F27" s="620"/>
      <c r="G27" s="620"/>
      <c r="H27" s="621"/>
      <c r="I27" s="622">
        <f>SUM(I12:I26)</f>
        <v>0</v>
      </c>
      <c r="J27" s="623">
        <f t="shared" ref="J27:V27" si="170">SUM(J12:J26)</f>
        <v>0</v>
      </c>
      <c r="K27" s="624">
        <f t="shared" si="170"/>
        <v>0</v>
      </c>
      <c r="L27" s="625">
        <f t="shared" si="170"/>
        <v>0</v>
      </c>
      <c r="M27" s="624">
        <f t="shared" si="170"/>
        <v>0</v>
      </c>
      <c r="N27" s="625">
        <f t="shared" si="170"/>
        <v>0</v>
      </c>
      <c r="O27" s="624">
        <f t="shared" si="170"/>
        <v>0</v>
      </c>
      <c r="P27" s="625">
        <f t="shared" si="170"/>
        <v>0</v>
      </c>
      <c r="Q27" s="624">
        <f t="shared" si="170"/>
        <v>0</v>
      </c>
      <c r="R27" s="625">
        <f t="shared" si="170"/>
        <v>0</v>
      </c>
      <c r="S27" s="624">
        <f t="shared" si="170"/>
        <v>0</v>
      </c>
      <c r="T27" s="625">
        <f t="shared" si="170"/>
        <v>0</v>
      </c>
      <c r="U27" s="624">
        <f t="shared" si="170"/>
        <v>0</v>
      </c>
      <c r="V27" s="626">
        <f t="shared" si="170"/>
        <v>0</v>
      </c>
      <c r="W27" s="306"/>
      <c r="X27" s="530">
        <f t="shared" ref="X27:CI27" si="171">SUM(X12:X26)</f>
        <v>0</v>
      </c>
      <c r="Y27" s="531">
        <f t="shared" si="171"/>
        <v>0</v>
      </c>
      <c r="Z27" s="531">
        <f t="shared" si="171"/>
        <v>0</v>
      </c>
      <c r="AA27" s="531">
        <f t="shared" si="171"/>
        <v>0</v>
      </c>
      <c r="AB27" s="531">
        <f t="shared" si="171"/>
        <v>0</v>
      </c>
      <c r="AC27" s="531">
        <f t="shared" si="171"/>
        <v>0</v>
      </c>
      <c r="AD27" s="531">
        <f t="shared" si="171"/>
        <v>0</v>
      </c>
      <c r="AE27" s="531">
        <f t="shared" si="171"/>
        <v>0</v>
      </c>
      <c r="AF27" s="531">
        <f t="shared" si="171"/>
        <v>0</v>
      </c>
      <c r="AG27" s="531">
        <f t="shared" si="171"/>
        <v>0</v>
      </c>
      <c r="AH27" s="531">
        <f t="shared" si="171"/>
        <v>0</v>
      </c>
      <c r="AI27" s="531">
        <f t="shared" si="171"/>
        <v>0</v>
      </c>
      <c r="AJ27" s="531">
        <f t="shared" si="171"/>
        <v>0</v>
      </c>
      <c r="AK27" s="531">
        <f t="shared" si="171"/>
        <v>0</v>
      </c>
      <c r="AL27" s="531">
        <f t="shared" si="171"/>
        <v>0</v>
      </c>
      <c r="AM27" s="531">
        <f t="shared" si="171"/>
        <v>0</v>
      </c>
      <c r="AN27" s="531">
        <f t="shared" si="171"/>
        <v>0</v>
      </c>
      <c r="AO27" s="531">
        <f t="shared" si="171"/>
        <v>0</v>
      </c>
      <c r="AP27" s="531">
        <f t="shared" si="171"/>
        <v>0</v>
      </c>
      <c r="AQ27" s="531">
        <f t="shared" si="171"/>
        <v>0</v>
      </c>
      <c r="AR27" s="531">
        <f t="shared" si="171"/>
        <v>0</v>
      </c>
      <c r="AS27" s="531">
        <f t="shared" si="171"/>
        <v>0</v>
      </c>
      <c r="AT27" s="531">
        <f t="shared" si="171"/>
        <v>0</v>
      </c>
      <c r="AU27" s="531">
        <f t="shared" si="171"/>
        <v>0</v>
      </c>
      <c r="AV27" s="531">
        <f t="shared" si="171"/>
        <v>0</v>
      </c>
      <c r="AW27" s="531">
        <f t="shared" si="171"/>
        <v>0</v>
      </c>
      <c r="AX27" s="531">
        <f t="shared" si="171"/>
        <v>0</v>
      </c>
      <c r="AY27" s="531">
        <f t="shared" si="171"/>
        <v>0</v>
      </c>
      <c r="AZ27" s="531">
        <f t="shared" si="171"/>
        <v>0</v>
      </c>
      <c r="BA27" s="531">
        <f t="shared" si="171"/>
        <v>0</v>
      </c>
      <c r="BB27" s="531">
        <f t="shared" si="171"/>
        <v>0</v>
      </c>
      <c r="BC27" s="531">
        <f t="shared" si="171"/>
        <v>0</v>
      </c>
      <c r="BD27" s="531">
        <f t="shared" si="171"/>
        <v>0</v>
      </c>
      <c r="BE27" s="531">
        <f t="shared" si="171"/>
        <v>0</v>
      </c>
      <c r="BF27" s="531">
        <f t="shared" si="171"/>
        <v>0</v>
      </c>
      <c r="BG27" s="531">
        <f t="shared" si="171"/>
        <v>0</v>
      </c>
      <c r="BH27" s="531">
        <f t="shared" si="171"/>
        <v>0</v>
      </c>
      <c r="BI27" s="531">
        <f t="shared" si="171"/>
        <v>0</v>
      </c>
      <c r="BJ27" s="531">
        <f t="shared" si="171"/>
        <v>0</v>
      </c>
      <c r="BK27" s="531">
        <f t="shared" si="171"/>
        <v>0</v>
      </c>
      <c r="BL27" s="531">
        <f t="shared" si="171"/>
        <v>0</v>
      </c>
      <c r="BM27" s="531">
        <f t="shared" si="171"/>
        <v>0</v>
      </c>
      <c r="BN27" s="531">
        <f t="shared" si="171"/>
        <v>0</v>
      </c>
      <c r="BO27" s="531">
        <f t="shared" si="171"/>
        <v>0</v>
      </c>
      <c r="BP27" s="531">
        <f t="shared" si="171"/>
        <v>0</v>
      </c>
      <c r="BQ27" s="531">
        <f t="shared" si="171"/>
        <v>0</v>
      </c>
      <c r="BR27" s="531">
        <f t="shared" si="171"/>
        <v>0</v>
      </c>
      <c r="BS27" s="531">
        <f t="shared" si="171"/>
        <v>0</v>
      </c>
      <c r="BT27" s="531">
        <f t="shared" si="171"/>
        <v>0</v>
      </c>
      <c r="BU27" s="531">
        <f t="shared" si="171"/>
        <v>0</v>
      </c>
      <c r="BV27" s="531">
        <f t="shared" si="171"/>
        <v>0</v>
      </c>
      <c r="BW27" s="531">
        <f t="shared" si="171"/>
        <v>0</v>
      </c>
      <c r="BX27" s="531">
        <f t="shared" si="171"/>
        <v>0</v>
      </c>
      <c r="BY27" s="531">
        <f t="shared" si="171"/>
        <v>0</v>
      </c>
      <c r="BZ27" s="531">
        <f t="shared" si="171"/>
        <v>0</v>
      </c>
      <c r="CA27" s="531">
        <f t="shared" si="171"/>
        <v>0</v>
      </c>
      <c r="CB27" s="531">
        <f t="shared" si="171"/>
        <v>0</v>
      </c>
      <c r="CC27" s="531">
        <f t="shared" si="171"/>
        <v>0</v>
      </c>
      <c r="CD27" s="531">
        <f t="shared" si="171"/>
        <v>0</v>
      </c>
      <c r="CE27" s="531">
        <f t="shared" si="171"/>
        <v>0</v>
      </c>
      <c r="CF27" s="531">
        <f t="shared" si="171"/>
        <v>0</v>
      </c>
      <c r="CG27" s="531">
        <f t="shared" si="171"/>
        <v>0</v>
      </c>
      <c r="CH27" s="531">
        <f t="shared" si="171"/>
        <v>0</v>
      </c>
      <c r="CI27" s="531">
        <f t="shared" si="171"/>
        <v>0</v>
      </c>
      <c r="CJ27" s="531">
        <f t="shared" ref="CJ27:DO27" si="172">SUM(CJ12:CJ26)</f>
        <v>150</v>
      </c>
      <c r="CK27" s="531">
        <f t="shared" si="172"/>
        <v>0</v>
      </c>
      <c r="CL27" s="531">
        <f t="shared" si="172"/>
        <v>0</v>
      </c>
      <c r="CM27" s="531">
        <f t="shared" si="172"/>
        <v>0</v>
      </c>
      <c r="CN27" s="531">
        <f t="shared" si="172"/>
        <v>0</v>
      </c>
      <c r="CO27" s="531">
        <f t="shared" si="172"/>
        <v>0</v>
      </c>
      <c r="CP27" s="531">
        <f t="shared" si="172"/>
        <v>0</v>
      </c>
      <c r="CQ27" s="531">
        <f t="shared" si="172"/>
        <v>0</v>
      </c>
      <c r="CR27" s="531">
        <f t="shared" si="172"/>
        <v>0</v>
      </c>
      <c r="CS27" s="531">
        <f t="shared" si="172"/>
        <v>0</v>
      </c>
      <c r="CT27" s="531">
        <f t="shared" si="172"/>
        <v>0</v>
      </c>
      <c r="CU27" s="531">
        <f t="shared" si="172"/>
        <v>0</v>
      </c>
      <c r="CV27" s="531">
        <f t="shared" si="172"/>
        <v>0</v>
      </c>
      <c r="CW27" s="531">
        <f t="shared" si="172"/>
        <v>0</v>
      </c>
      <c r="CX27" s="531">
        <f t="shared" si="172"/>
        <v>0</v>
      </c>
      <c r="CY27" s="531">
        <f t="shared" si="172"/>
        <v>0</v>
      </c>
      <c r="CZ27" s="531">
        <f t="shared" si="172"/>
        <v>0</v>
      </c>
      <c r="DA27" s="531">
        <f t="shared" si="172"/>
        <v>0</v>
      </c>
      <c r="DB27" s="531">
        <f t="shared" si="172"/>
        <v>0</v>
      </c>
      <c r="DC27" s="531">
        <f t="shared" si="172"/>
        <v>0</v>
      </c>
      <c r="DD27" s="531">
        <f t="shared" si="172"/>
        <v>0</v>
      </c>
      <c r="DE27" s="531">
        <f t="shared" si="172"/>
        <v>0</v>
      </c>
      <c r="DF27" s="531">
        <f t="shared" si="172"/>
        <v>0</v>
      </c>
      <c r="DG27" s="531">
        <f t="shared" si="172"/>
        <v>0</v>
      </c>
      <c r="DH27" s="531">
        <f t="shared" si="172"/>
        <v>0</v>
      </c>
      <c r="DI27" s="531">
        <f t="shared" si="172"/>
        <v>0</v>
      </c>
      <c r="DJ27" s="531">
        <f t="shared" si="172"/>
        <v>0</v>
      </c>
      <c r="DK27" s="531">
        <f t="shared" si="172"/>
        <v>0</v>
      </c>
      <c r="DL27" s="531">
        <f t="shared" si="172"/>
        <v>0</v>
      </c>
      <c r="DM27" s="531">
        <f t="shared" si="172"/>
        <v>0</v>
      </c>
      <c r="DN27" s="531">
        <f t="shared" si="172"/>
        <v>0</v>
      </c>
      <c r="DO27" s="531">
        <f t="shared" si="172"/>
        <v>0</v>
      </c>
      <c r="DP27" s="307">
        <f t="shared" si="148"/>
        <v>0</v>
      </c>
      <c r="DQ27" s="425"/>
      <c r="DR27" s="866" t="s">
        <v>2</v>
      </c>
      <c r="DS27" s="867"/>
      <c r="DT27" s="530">
        <f>SUM(DT12:DT26)</f>
        <v>0</v>
      </c>
      <c r="DU27" s="531">
        <f t="shared" ref="DU27:EX27" si="173">SUM(DU12:DU26)</f>
        <v>0</v>
      </c>
      <c r="DV27" s="531">
        <f t="shared" si="173"/>
        <v>0</v>
      </c>
      <c r="DW27" s="531">
        <f t="shared" si="173"/>
        <v>0</v>
      </c>
      <c r="DX27" s="531">
        <f t="shared" si="173"/>
        <v>0</v>
      </c>
      <c r="DY27" s="531">
        <f t="shared" si="173"/>
        <v>0</v>
      </c>
      <c r="DZ27" s="531">
        <f t="shared" si="173"/>
        <v>0</v>
      </c>
      <c r="EA27" s="531">
        <f t="shared" si="173"/>
        <v>0</v>
      </c>
      <c r="EB27" s="531">
        <f t="shared" si="173"/>
        <v>0</v>
      </c>
      <c r="EC27" s="531">
        <f t="shared" si="173"/>
        <v>0</v>
      </c>
      <c r="ED27" s="531">
        <f t="shared" si="173"/>
        <v>0</v>
      </c>
      <c r="EE27" s="531">
        <f t="shared" si="173"/>
        <v>0</v>
      </c>
      <c r="EF27" s="531">
        <f t="shared" si="173"/>
        <v>0</v>
      </c>
      <c r="EG27" s="531">
        <f t="shared" si="173"/>
        <v>0</v>
      </c>
      <c r="EH27" s="531">
        <f t="shared" si="173"/>
        <v>0</v>
      </c>
      <c r="EI27" s="531">
        <f t="shared" si="173"/>
        <v>0</v>
      </c>
      <c r="EJ27" s="531">
        <f t="shared" si="173"/>
        <v>0</v>
      </c>
      <c r="EK27" s="531">
        <f t="shared" si="173"/>
        <v>0</v>
      </c>
      <c r="EL27" s="531">
        <f t="shared" si="173"/>
        <v>0</v>
      </c>
      <c r="EM27" s="531">
        <f t="shared" si="173"/>
        <v>0</v>
      </c>
      <c r="EN27" s="531">
        <f t="shared" si="173"/>
        <v>0</v>
      </c>
      <c r="EO27" s="531">
        <f t="shared" si="173"/>
        <v>0</v>
      </c>
      <c r="EP27" s="531">
        <f t="shared" si="173"/>
        <v>0</v>
      </c>
      <c r="EQ27" s="531">
        <f t="shared" si="173"/>
        <v>0</v>
      </c>
      <c r="ER27" s="531">
        <f t="shared" si="173"/>
        <v>0</v>
      </c>
      <c r="ES27" s="531">
        <f t="shared" si="173"/>
        <v>0</v>
      </c>
      <c r="ET27" s="531">
        <f t="shared" si="173"/>
        <v>0</v>
      </c>
      <c r="EU27" s="531">
        <f>SUM(EU12:EU26)</f>
        <v>0</v>
      </c>
      <c r="EV27" s="531">
        <f t="shared" si="173"/>
        <v>0</v>
      </c>
      <c r="EW27" s="531">
        <f t="shared" si="173"/>
        <v>0</v>
      </c>
      <c r="EX27" s="532">
        <f t="shared" si="173"/>
        <v>0</v>
      </c>
      <c r="EY27" s="533">
        <f>SUM(EY12:EY26)</f>
        <v>0</v>
      </c>
      <c r="EZ27" s="534">
        <f>SUM(EZ12:EZ26)</f>
        <v>0</v>
      </c>
      <c r="FA27" s="535">
        <f>SUM(FA12:FA26)</f>
        <v>0</v>
      </c>
      <c r="FB27" s="536"/>
      <c r="FH27" s="320">
        <f>DATE(FI24,FH24,FG24)</f>
        <v>43831</v>
      </c>
      <c r="FI27" s="294"/>
      <c r="FK27" s="535">
        <f>SUM(FK12:FK26)</f>
        <v>0</v>
      </c>
      <c r="FL27" s="535">
        <f>SUM(FL12:FL26)</f>
        <v>0</v>
      </c>
      <c r="FM27" s="535">
        <f>SUM(FM12:FM26)</f>
        <v>0</v>
      </c>
    </row>
    <row r="28" spans="2:173" s="12" customFormat="1" ht="18.75" hidden="1" customHeight="1" x14ac:dyDescent="0.25">
      <c r="B28" s="12">
        <v>17</v>
      </c>
      <c r="C28" s="344" t="str">
        <f t="shared" si="22"/>
        <v/>
      </c>
      <c r="D28" s="345"/>
      <c r="E28" s="346"/>
      <c r="F28" s="346"/>
      <c r="G28" s="346"/>
      <c r="H28" s="347"/>
      <c r="I28" s="348"/>
      <c r="J28" s="349"/>
      <c r="K28" s="350"/>
      <c r="L28" s="351"/>
      <c r="M28" s="350"/>
      <c r="N28" s="351"/>
      <c r="O28" s="350"/>
      <c r="P28" s="351"/>
      <c r="Q28" s="350"/>
      <c r="R28" s="351"/>
      <c r="S28" s="350"/>
      <c r="T28" s="351"/>
      <c r="U28" s="350"/>
      <c r="V28" s="352"/>
      <c r="W28" s="306"/>
      <c r="X28" s="299">
        <f t="shared" ref="X28:AG31" si="174">IF(X$11="",0,(IF(AND(X$8&gt;=$F28,X$8&lt;=$G28),(IF(X$8&lt;&gt;"",HLOOKUP(X$11,$I$10:$V$31,$CJ28,0),0)),0)))</f>
        <v>0</v>
      </c>
      <c r="Y28" s="299">
        <f t="shared" si="174"/>
        <v>0</v>
      </c>
      <c r="Z28" s="299">
        <f t="shared" si="174"/>
        <v>0</v>
      </c>
      <c r="AA28" s="299">
        <f t="shared" si="174"/>
        <v>0</v>
      </c>
      <c r="AB28" s="299">
        <f t="shared" si="174"/>
        <v>0</v>
      </c>
      <c r="AC28" s="299">
        <f t="shared" si="174"/>
        <v>0</v>
      </c>
      <c r="AD28" s="299">
        <f t="shared" si="174"/>
        <v>0</v>
      </c>
      <c r="AE28" s="299">
        <f t="shared" si="174"/>
        <v>0</v>
      </c>
      <c r="AF28" s="299">
        <f t="shared" si="174"/>
        <v>0</v>
      </c>
      <c r="AG28" s="299">
        <f t="shared" si="174"/>
        <v>0</v>
      </c>
      <c r="AH28" s="299">
        <f t="shared" ref="AH28:AQ31" si="175">IF(AH$11="",0,(IF(AND(AH$8&gt;=$F28,AH$8&lt;=$G28),(IF(AH$8&lt;&gt;"",HLOOKUP(AH$11,$I$10:$V$31,$CJ28,0),0)),0)))</f>
        <v>0</v>
      </c>
      <c r="AI28" s="299">
        <f t="shared" si="175"/>
        <v>0</v>
      </c>
      <c r="AJ28" s="299">
        <f t="shared" si="175"/>
        <v>0</v>
      </c>
      <c r="AK28" s="299">
        <f t="shared" si="175"/>
        <v>0</v>
      </c>
      <c r="AL28" s="299">
        <f t="shared" si="175"/>
        <v>0</v>
      </c>
      <c r="AM28" s="299">
        <f t="shared" si="175"/>
        <v>0</v>
      </c>
      <c r="AN28" s="299">
        <f t="shared" si="175"/>
        <v>0</v>
      </c>
      <c r="AO28" s="299">
        <f t="shared" si="175"/>
        <v>0</v>
      </c>
      <c r="AP28" s="299">
        <f t="shared" si="175"/>
        <v>0</v>
      </c>
      <c r="AQ28" s="299">
        <f t="shared" si="175"/>
        <v>0</v>
      </c>
      <c r="AR28" s="299">
        <f t="shared" ref="AR28:BB31" si="176">IF(AR$11="",0,(IF(AND(AR$8&gt;=$F28,AR$8&lt;=$G28),(IF(AR$8&lt;&gt;"",HLOOKUP(AR$11,$I$10:$V$31,$CJ28,0),0)),0)))</f>
        <v>0</v>
      </c>
      <c r="AS28" s="299">
        <f t="shared" si="176"/>
        <v>0</v>
      </c>
      <c r="AT28" s="299">
        <f t="shared" si="176"/>
        <v>0</v>
      </c>
      <c r="AU28" s="299">
        <f t="shared" si="176"/>
        <v>0</v>
      </c>
      <c r="AV28" s="299">
        <f t="shared" si="176"/>
        <v>0</v>
      </c>
      <c r="AW28" s="299">
        <f t="shared" si="176"/>
        <v>0</v>
      </c>
      <c r="AX28" s="299">
        <f t="shared" si="176"/>
        <v>0</v>
      </c>
      <c r="AY28" s="299">
        <f t="shared" si="176"/>
        <v>0</v>
      </c>
      <c r="AZ28" s="299">
        <f t="shared" si="176"/>
        <v>0</v>
      </c>
      <c r="BA28" s="299">
        <f t="shared" si="176"/>
        <v>0</v>
      </c>
      <c r="BB28" s="307">
        <f t="shared" si="176"/>
        <v>0</v>
      </c>
      <c r="BC28" s="307">
        <f t="shared" ref="BC28:BC31" si="177">SUM(X28:BB28)</f>
        <v>0</v>
      </c>
      <c r="BD28" s="299">
        <f t="shared" ref="BD28:BM31" si="178">IF(BD$11="",0,(IF(AND(BD$8&gt;=$F28,BD$8&lt;=$G28),(IF(BD$8&lt;&gt;"",HLOOKUP(BD$11,$I$10:$V$31,$CJ28,0),0)),0)))</f>
        <v>0</v>
      </c>
      <c r="BE28" s="299">
        <f t="shared" si="178"/>
        <v>0</v>
      </c>
      <c r="BF28" s="299">
        <f t="shared" si="178"/>
        <v>0</v>
      </c>
      <c r="BG28" s="299">
        <f t="shared" si="178"/>
        <v>0</v>
      </c>
      <c r="BH28" s="299">
        <f t="shared" si="178"/>
        <v>0</v>
      </c>
      <c r="BI28" s="299">
        <f t="shared" si="178"/>
        <v>0</v>
      </c>
      <c r="BJ28" s="299">
        <f t="shared" si="178"/>
        <v>0</v>
      </c>
      <c r="BK28" s="299">
        <f t="shared" si="178"/>
        <v>0</v>
      </c>
      <c r="BL28" s="299">
        <f t="shared" si="178"/>
        <v>0</v>
      </c>
      <c r="BM28" s="299">
        <f t="shared" si="178"/>
        <v>0</v>
      </c>
      <c r="BN28" s="299">
        <f t="shared" ref="BN28:BW31" si="179">IF(BN$11="",0,(IF(AND(BN$8&gt;=$F28,BN$8&lt;=$G28),(IF(BN$8&lt;&gt;"",HLOOKUP(BN$11,$I$10:$V$31,$CJ28,0),0)),0)))</f>
        <v>0</v>
      </c>
      <c r="BO28" s="299">
        <f t="shared" si="179"/>
        <v>0</v>
      </c>
      <c r="BP28" s="299">
        <f t="shared" si="179"/>
        <v>0</v>
      </c>
      <c r="BQ28" s="299">
        <f t="shared" si="179"/>
        <v>0</v>
      </c>
      <c r="BR28" s="299">
        <f t="shared" si="179"/>
        <v>0</v>
      </c>
      <c r="BS28" s="299">
        <f t="shared" si="179"/>
        <v>0</v>
      </c>
      <c r="BT28" s="299">
        <f t="shared" si="179"/>
        <v>0</v>
      </c>
      <c r="BU28" s="299">
        <f t="shared" si="179"/>
        <v>0</v>
      </c>
      <c r="BV28" s="299">
        <f t="shared" si="179"/>
        <v>0</v>
      </c>
      <c r="BW28" s="299">
        <f t="shared" si="179"/>
        <v>0</v>
      </c>
      <c r="BX28" s="299">
        <f t="shared" ref="BX28:CH31" si="180">IF(BX$11="",0,(IF(AND(BX$8&gt;=$F28,BX$8&lt;=$G28),(IF(BX$8&lt;&gt;"",HLOOKUP(BX$11,$I$10:$V$31,$CJ28,0),0)),0)))</f>
        <v>0</v>
      </c>
      <c r="BY28" s="299">
        <f t="shared" si="180"/>
        <v>0</v>
      </c>
      <c r="BZ28" s="299">
        <f t="shared" si="180"/>
        <v>0</v>
      </c>
      <c r="CA28" s="299">
        <f t="shared" si="180"/>
        <v>0</v>
      </c>
      <c r="CB28" s="299">
        <f t="shared" si="180"/>
        <v>0</v>
      </c>
      <c r="CC28" s="299">
        <f t="shared" si="180"/>
        <v>0</v>
      </c>
      <c r="CD28" s="299">
        <f t="shared" si="180"/>
        <v>0</v>
      </c>
      <c r="CE28" s="299">
        <f t="shared" si="180"/>
        <v>0</v>
      </c>
      <c r="CF28" s="299">
        <f t="shared" si="180"/>
        <v>0</v>
      </c>
      <c r="CG28" s="299">
        <f t="shared" si="180"/>
        <v>0</v>
      </c>
      <c r="CH28" s="307">
        <f t="shared" si="180"/>
        <v>0</v>
      </c>
      <c r="CI28" s="307">
        <f t="shared" si="146"/>
        <v>0</v>
      </c>
      <c r="CJ28" s="307">
        <v>19</v>
      </c>
      <c r="CK28" s="510">
        <f t="shared" ref="CK28:CT31" si="181">IF((ISERROR((IF(OR(CK$10="CmtGÜNDÜZ",CK$10="PazGÜNDÜZ"),(HLOOKUP(CK$10,$I$10:$V$31,$CJ28,0)),"")+IF(OR(CK$10="CmtGÜNDÜZ",CK$10="PazGÜNDÜZ"),(HLOOKUP(CK$11,$I$10:$V$31,$CJ28,0)),"")))),0,(IF(OR(CK$10="CmtGÜNDÜZ",CK$10="PazGÜNDÜZ"),(HLOOKUP(CK$10,$I$10:$V$31,$CJ28,0)),"")+IF(OR(CK$10="CmtGÜNDÜZ",CK$10="PazGÜNDÜZ"),(HLOOKUP(CK$11,$I$10:$V$31,$CJ28,0)),"")))</f>
        <v>0</v>
      </c>
      <c r="CL28" s="510">
        <f t="shared" si="181"/>
        <v>0</v>
      </c>
      <c r="CM28" s="510">
        <f t="shared" si="181"/>
        <v>0</v>
      </c>
      <c r="CN28" s="510">
        <f t="shared" si="181"/>
        <v>0</v>
      </c>
      <c r="CO28" s="510">
        <f t="shared" si="181"/>
        <v>0</v>
      </c>
      <c r="CP28" s="510">
        <f t="shared" si="181"/>
        <v>0</v>
      </c>
      <c r="CQ28" s="510">
        <f t="shared" si="181"/>
        <v>0</v>
      </c>
      <c r="CR28" s="510">
        <f t="shared" si="181"/>
        <v>0</v>
      </c>
      <c r="CS28" s="510">
        <f t="shared" si="181"/>
        <v>0</v>
      </c>
      <c r="CT28" s="510">
        <f t="shared" si="181"/>
        <v>0</v>
      </c>
      <c r="CU28" s="510">
        <f t="shared" ref="CU28:DD31" si="182">IF((ISERROR((IF(OR(CU$10="CmtGÜNDÜZ",CU$10="PazGÜNDÜZ"),(HLOOKUP(CU$10,$I$10:$V$31,$CJ28,0)),"")+IF(OR(CU$10="CmtGÜNDÜZ",CU$10="PazGÜNDÜZ"),(HLOOKUP(CU$11,$I$10:$V$31,$CJ28,0)),"")))),0,(IF(OR(CU$10="CmtGÜNDÜZ",CU$10="PazGÜNDÜZ"),(HLOOKUP(CU$10,$I$10:$V$31,$CJ28,0)),"")+IF(OR(CU$10="CmtGÜNDÜZ",CU$10="PazGÜNDÜZ"),(HLOOKUP(CU$11,$I$10:$V$31,$CJ28,0)),"")))</f>
        <v>0</v>
      </c>
      <c r="CV28" s="510">
        <f t="shared" si="182"/>
        <v>0</v>
      </c>
      <c r="CW28" s="510">
        <f t="shared" si="182"/>
        <v>0</v>
      </c>
      <c r="CX28" s="510">
        <f t="shared" si="182"/>
        <v>0</v>
      </c>
      <c r="CY28" s="510">
        <f t="shared" si="182"/>
        <v>0</v>
      </c>
      <c r="CZ28" s="510">
        <f t="shared" si="182"/>
        <v>0</v>
      </c>
      <c r="DA28" s="510">
        <f t="shared" si="182"/>
        <v>0</v>
      </c>
      <c r="DB28" s="510">
        <f t="shared" si="182"/>
        <v>0</v>
      </c>
      <c r="DC28" s="510">
        <f t="shared" si="182"/>
        <v>0</v>
      </c>
      <c r="DD28" s="510">
        <f t="shared" si="182"/>
        <v>0</v>
      </c>
      <c r="DE28" s="510">
        <f t="shared" ref="DE28:DO31" si="183">IF((ISERROR((IF(OR(DE$10="CmtGÜNDÜZ",DE$10="PazGÜNDÜZ"),(HLOOKUP(DE$10,$I$10:$V$31,$CJ28,0)),"")+IF(OR(DE$10="CmtGÜNDÜZ",DE$10="PazGÜNDÜZ"),(HLOOKUP(DE$11,$I$10:$V$31,$CJ28,0)),"")))),0,(IF(OR(DE$10="CmtGÜNDÜZ",DE$10="PazGÜNDÜZ"),(HLOOKUP(DE$10,$I$10:$V$31,$CJ28,0)),"")+IF(OR(DE$10="CmtGÜNDÜZ",DE$10="PazGÜNDÜZ"),(HLOOKUP(DE$11,$I$10:$V$31,$CJ28,0)),"")))</f>
        <v>0</v>
      </c>
      <c r="DF28" s="510">
        <f t="shared" si="183"/>
        <v>0</v>
      </c>
      <c r="DG28" s="510">
        <f t="shared" si="183"/>
        <v>0</v>
      </c>
      <c r="DH28" s="510">
        <f t="shared" si="183"/>
        <v>0</v>
      </c>
      <c r="DI28" s="510">
        <f t="shared" si="183"/>
        <v>0</v>
      </c>
      <c r="DJ28" s="510">
        <f t="shared" si="183"/>
        <v>0</v>
      </c>
      <c r="DK28" s="510">
        <f t="shared" si="183"/>
        <v>0</v>
      </c>
      <c r="DL28" s="510">
        <f t="shared" si="183"/>
        <v>0</v>
      </c>
      <c r="DM28" s="510">
        <f t="shared" si="183"/>
        <v>0</v>
      </c>
      <c r="DN28" s="510">
        <f t="shared" si="183"/>
        <v>0</v>
      </c>
      <c r="DO28" s="511">
        <f t="shared" si="183"/>
        <v>0</v>
      </c>
      <c r="DP28" s="307">
        <f t="shared" si="148"/>
        <v>0</v>
      </c>
      <c r="DQ28" s="425"/>
      <c r="DR28" s="308" t="str">
        <f t="shared" si="149"/>
        <v/>
      </c>
      <c r="DS28" s="309">
        <f t="shared" ref="DS28:DS31" si="184">E28</f>
        <v>0</v>
      </c>
      <c r="DT28" s="310">
        <f t="shared" ref="DT28:EI31" si="185">X28+BD28+CK28</f>
        <v>0</v>
      </c>
      <c r="DU28" s="311">
        <f t="shared" si="185"/>
        <v>0</v>
      </c>
      <c r="DV28" s="311">
        <f t="shared" si="185"/>
        <v>0</v>
      </c>
      <c r="DW28" s="311">
        <f t="shared" si="185"/>
        <v>0</v>
      </c>
      <c r="DX28" s="311">
        <f t="shared" si="185"/>
        <v>0</v>
      </c>
      <c r="DY28" s="311">
        <f t="shared" si="185"/>
        <v>0</v>
      </c>
      <c r="DZ28" s="311">
        <f t="shared" si="185"/>
        <v>0</v>
      </c>
      <c r="EA28" s="311">
        <f t="shared" si="185"/>
        <v>0</v>
      </c>
      <c r="EB28" s="311">
        <f t="shared" si="185"/>
        <v>0</v>
      </c>
      <c r="EC28" s="311">
        <f t="shared" si="185"/>
        <v>0</v>
      </c>
      <c r="ED28" s="311">
        <f t="shared" si="185"/>
        <v>0</v>
      </c>
      <c r="EE28" s="311">
        <f t="shared" si="185"/>
        <v>0</v>
      </c>
      <c r="EF28" s="311">
        <f t="shared" si="185"/>
        <v>0</v>
      </c>
      <c r="EG28" s="311">
        <f t="shared" si="185"/>
        <v>0</v>
      </c>
      <c r="EH28" s="311">
        <f t="shared" si="185"/>
        <v>0</v>
      </c>
      <c r="EI28" s="311">
        <f t="shared" si="185"/>
        <v>0</v>
      </c>
      <c r="EJ28" s="311">
        <f t="shared" ref="EJ28:EX31" si="186">AN28+BT28+DA28</f>
        <v>0</v>
      </c>
      <c r="EK28" s="311">
        <f t="shared" si="186"/>
        <v>0</v>
      </c>
      <c r="EL28" s="311">
        <f t="shared" si="186"/>
        <v>0</v>
      </c>
      <c r="EM28" s="311">
        <f t="shared" si="186"/>
        <v>0</v>
      </c>
      <c r="EN28" s="311">
        <f t="shared" si="186"/>
        <v>0</v>
      </c>
      <c r="EO28" s="311">
        <f t="shared" si="186"/>
        <v>0</v>
      </c>
      <c r="EP28" s="311">
        <f t="shared" si="186"/>
        <v>0</v>
      </c>
      <c r="EQ28" s="311">
        <f t="shared" si="186"/>
        <v>0</v>
      </c>
      <c r="ER28" s="311">
        <f t="shared" si="186"/>
        <v>0</v>
      </c>
      <c r="ES28" s="311">
        <f t="shared" si="186"/>
        <v>0</v>
      </c>
      <c r="ET28" s="311">
        <f t="shared" si="186"/>
        <v>0</v>
      </c>
      <c r="EU28" s="311">
        <f t="shared" si="186"/>
        <v>0</v>
      </c>
      <c r="EV28" s="311">
        <f t="shared" si="186"/>
        <v>0</v>
      </c>
      <c r="EW28" s="311">
        <f t="shared" si="186"/>
        <v>0</v>
      </c>
      <c r="EX28" s="312">
        <f t="shared" si="186"/>
        <v>0</v>
      </c>
      <c r="EY28" s="313">
        <f t="shared" si="152"/>
        <v>0</v>
      </c>
      <c r="EZ28" s="314">
        <f t="shared" si="153"/>
        <v>0</v>
      </c>
      <c r="FA28" s="315">
        <f t="shared" si="154"/>
        <v>0</v>
      </c>
      <c r="FB28" s="316"/>
      <c r="FI28" s="294"/>
      <c r="FK28" s="317"/>
      <c r="FL28" s="317"/>
      <c r="FM28" s="318">
        <f t="shared" si="155"/>
        <v>0</v>
      </c>
    </row>
    <row r="29" spans="2:173" s="12" customFormat="1" ht="18.75" hidden="1" customHeight="1" x14ac:dyDescent="0.25">
      <c r="B29" s="12">
        <v>18</v>
      </c>
      <c r="C29" s="297" t="str">
        <f t="shared" si="22"/>
        <v/>
      </c>
      <c r="D29" s="298"/>
      <c r="E29" s="299"/>
      <c r="F29" s="299"/>
      <c r="G29" s="299"/>
      <c r="H29" s="300"/>
      <c r="I29" s="301"/>
      <c r="J29" s="302"/>
      <c r="K29" s="303"/>
      <c r="L29" s="304"/>
      <c r="M29" s="303"/>
      <c r="N29" s="304"/>
      <c r="O29" s="303"/>
      <c r="P29" s="304"/>
      <c r="Q29" s="303"/>
      <c r="R29" s="304"/>
      <c r="S29" s="303"/>
      <c r="T29" s="304"/>
      <c r="U29" s="303"/>
      <c r="V29" s="305"/>
      <c r="W29" s="306"/>
      <c r="X29" s="299">
        <f t="shared" si="174"/>
        <v>0</v>
      </c>
      <c r="Y29" s="299">
        <f t="shared" si="174"/>
        <v>0</v>
      </c>
      <c r="Z29" s="299">
        <f t="shared" si="174"/>
        <v>0</v>
      </c>
      <c r="AA29" s="299">
        <f t="shared" si="174"/>
        <v>0</v>
      </c>
      <c r="AB29" s="299">
        <f t="shared" si="174"/>
        <v>0</v>
      </c>
      <c r="AC29" s="299">
        <f t="shared" si="174"/>
        <v>0</v>
      </c>
      <c r="AD29" s="299">
        <f t="shared" si="174"/>
        <v>0</v>
      </c>
      <c r="AE29" s="299">
        <f t="shared" si="174"/>
        <v>0</v>
      </c>
      <c r="AF29" s="299">
        <f t="shared" si="174"/>
        <v>0</v>
      </c>
      <c r="AG29" s="299">
        <f t="shared" si="174"/>
        <v>0</v>
      </c>
      <c r="AH29" s="299">
        <f t="shared" si="175"/>
        <v>0</v>
      </c>
      <c r="AI29" s="299">
        <f t="shared" si="175"/>
        <v>0</v>
      </c>
      <c r="AJ29" s="299">
        <f t="shared" si="175"/>
        <v>0</v>
      </c>
      <c r="AK29" s="299">
        <f t="shared" si="175"/>
        <v>0</v>
      </c>
      <c r="AL29" s="299">
        <f t="shared" si="175"/>
        <v>0</v>
      </c>
      <c r="AM29" s="299">
        <f t="shared" si="175"/>
        <v>0</v>
      </c>
      <c r="AN29" s="299">
        <f t="shared" si="175"/>
        <v>0</v>
      </c>
      <c r="AO29" s="299">
        <f t="shared" si="175"/>
        <v>0</v>
      </c>
      <c r="AP29" s="299">
        <f t="shared" si="175"/>
        <v>0</v>
      </c>
      <c r="AQ29" s="299">
        <f t="shared" si="175"/>
        <v>0</v>
      </c>
      <c r="AR29" s="299">
        <f t="shared" si="176"/>
        <v>0</v>
      </c>
      <c r="AS29" s="299">
        <f t="shared" si="176"/>
        <v>0</v>
      </c>
      <c r="AT29" s="299">
        <f t="shared" si="176"/>
        <v>0</v>
      </c>
      <c r="AU29" s="299">
        <f t="shared" si="176"/>
        <v>0</v>
      </c>
      <c r="AV29" s="299">
        <f t="shared" si="176"/>
        <v>0</v>
      </c>
      <c r="AW29" s="299">
        <f t="shared" si="176"/>
        <v>0</v>
      </c>
      <c r="AX29" s="299">
        <f t="shared" si="176"/>
        <v>0</v>
      </c>
      <c r="AY29" s="299">
        <f t="shared" si="176"/>
        <v>0</v>
      </c>
      <c r="AZ29" s="299">
        <f t="shared" si="176"/>
        <v>0</v>
      </c>
      <c r="BA29" s="299">
        <f t="shared" si="176"/>
        <v>0</v>
      </c>
      <c r="BB29" s="307">
        <f t="shared" si="176"/>
        <v>0</v>
      </c>
      <c r="BC29" s="307">
        <f t="shared" si="177"/>
        <v>0</v>
      </c>
      <c r="BD29" s="299">
        <f t="shared" si="178"/>
        <v>0</v>
      </c>
      <c r="BE29" s="299">
        <f t="shared" si="178"/>
        <v>0</v>
      </c>
      <c r="BF29" s="299">
        <f t="shared" si="178"/>
        <v>0</v>
      </c>
      <c r="BG29" s="299">
        <f t="shared" si="178"/>
        <v>0</v>
      </c>
      <c r="BH29" s="299">
        <f t="shared" si="178"/>
        <v>0</v>
      </c>
      <c r="BI29" s="299">
        <f t="shared" si="178"/>
        <v>0</v>
      </c>
      <c r="BJ29" s="299">
        <f t="shared" si="178"/>
        <v>0</v>
      </c>
      <c r="BK29" s="299">
        <f t="shared" si="178"/>
        <v>0</v>
      </c>
      <c r="BL29" s="299">
        <f t="shared" si="178"/>
        <v>0</v>
      </c>
      <c r="BM29" s="299">
        <f t="shared" si="178"/>
        <v>0</v>
      </c>
      <c r="BN29" s="299">
        <f t="shared" si="179"/>
        <v>0</v>
      </c>
      <c r="BO29" s="299">
        <f t="shared" si="179"/>
        <v>0</v>
      </c>
      <c r="BP29" s="299">
        <f t="shared" si="179"/>
        <v>0</v>
      </c>
      <c r="BQ29" s="299">
        <f t="shared" si="179"/>
        <v>0</v>
      </c>
      <c r="BR29" s="299">
        <f t="shared" si="179"/>
        <v>0</v>
      </c>
      <c r="BS29" s="299">
        <f t="shared" si="179"/>
        <v>0</v>
      </c>
      <c r="BT29" s="299">
        <f t="shared" si="179"/>
        <v>0</v>
      </c>
      <c r="BU29" s="299">
        <f t="shared" si="179"/>
        <v>0</v>
      </c>
      <c r="BV29" s="299">
        <f t="shared" si="179"/>
        <v>0</v>
      </c>
      <c r="BW29" s="299">
        <f t="shared" si="179"/>
        <v>0</v>
      </c>
      <c r="BX29" s="299">
        <f t="shared" si="180"/>
        <v>0</v>
      </c>
      <c r="BY29" s="299">
        <f t="shared" si="180"/>
        <v>0</v>
      </c>
      <c r="BZ29" s="299">
        <f t="shared" si="180"/>
        <v>0</v>
      </c>
      <c r="CA29" s="299">
        <f t="shared" si="180"/>
        <v>0</v>
      </c>
      <c r="CB29" s="299">
        <f t="shared" si="180"/>
        <v>0</v>
      </c>
      <c r="CC29" s="299">
        <f t="shared" si="180"/>
        <v>0</v>
      </c>
      <c r="CD29" s="299">
        <f t="shared" si="180"/>
        <v>0</v>
      </c>
      <c r="CE29" s="299">
        <f t="shared" si="180"/>
        <v>0</v>
      </c>
      <c r="CF29" s="299">
        <f t="shared" si="180"/>
        <v>0</v>
      </c>
      <c r="CG29" s="299">
        <f t="shared" si="180"/>
        <v>0</v>
      </c>
      <c r="CH29" s="307">
        <f t="shared" si="180"/>
        <v>0</v>
      </c>
      <c r="CI29" s="307">
        <f t="shared" si="146"/>
        <v>0</v>
      </c>
      <c r="CJ29" s="307">
        <v>20</v>
      </c>
      <c r="CK29" s="510">
        <f t="shared" si="181"/>
        <v>0</v>
      </c>
      <c r="CL29" s="510">
        <f t="shared" si="181"/>
        <v>0</v>
      </c>
      <c r="CM29" s="510">
        <f t="shared" si="181"/>
        <v>0</v>
      </c>
      <c r="CN29" s="510">
        <f t="shared" si="181"/>
        <v>0</v>
      </c>
      <c r="CO29" s="510">
        <f t="shared" si="181"/>
        <v>0</v>
      </c>
      <c r="CP29" s="510">
        <f t="shared" si="181"/>
        <v>0</v>
      </c>
      <c r="CQ29" s="510">
        <f t="shared" si="181"/>
        <v>0</v>
      </c>
      <c r="CR29" s="510">
        <f t="shared" si="181"/>
        <v>0</v>
      </c>
      <c r="CS29" s="510">
        <f t="shared" si="181"/>
        <v>0</v>
      </c>
      <c r="CT29" s="510">
        <f t="shared" si="181"/>
        <v>0</v>
      </c>
      <c r="CU29" s="510">
        <f t="shared" si="182"/>
        <v>0</v>
      </c>
      <c r="CV29" s="510">
        <f t="shared" si="182"/>
        <v>0</v>
      </c>
      <c r="CW29" s="510">
        <f t="shared" si="182"/>
        <v>0</v>
      </c>
      <c r="CX29" s="510">
        <f t="shared" si="182"/>
        <v>0</v>
      </c>
      <c r="CY29" s="510">
        <f t="shared" si="182"/>
        <v>0</v>
      </c>
      <c r="CZ29" s="510">
        <f t="shared" si="182"/>
        <v>0</v>
      </c>
      <c r="DA29" s="510">
        <f t="shared" si="182"/>
        <v>0</v>
      </c>
      <c r="DB29" s="510">
        <f t="shared" si="182"/>
        <v>0</v>
      </c>
      <c r="DC29" s="510">
        <f t="shared" si="182"/>
        <v>0</v>
      </c>
      <c r="DD29" s="510">
        <f t="shared" si="182"/>
        <v>0</v>
      </c>
      <c r="DE29" s="510">
        <f t="shared" si="183"/>
        <v>0</v>
      </c>
      <c r="DF29" s="510">
        <f t="shared" si="183"/>
        <v>0</v>
      </c>
      <c r="DG29" s="510">
        <f t="shared" si="183"/>
        <v>0</v>
      </c>
      <c r="DH29" s="510">
        <f t="shared" si="183"/>
        <v>0</v>
      </c>
      <c r="DI29" s="510">
        <f t="shared" si="183"/>
        <v>0</v>
      </c>
      <c r="DJ29" s="510">
        <f t="shared" si="183"/>
        <v>0</v>
      </c>
      <c r="DK29" s="510">
        <f t="shared" si="183"/>
        <v>0</v>
      </c>
      <c r="DL29" s="510">
        <f t="shared" si="183"/>
        <v>0</v>
      </c>
      <c r="DM29" s="510">
        <f t="shared" si="183"/>
        <v>0</v>
      </c>
      <c r="DN29" s="510">
        <f t="shared" si="183"/>
        <v>0</v>
      </c>
      <c r="DO29" s="511">
        <f t="shared" si="183"/>
        <v>0</v>
      </c>
      <c r="DP29" s="307">
        <f t="shared" si="148"/>
        <v>0</v>
      </c>
      <c r="DQ29" s="425"/>
      <c r="DR29" s="308" t="str">
        <f t="shared" si="149"/>
        <v/>
      </c>
      <c r="DS29" s="309">
        <f t="shared" si="184"/>
        <v>0</v>
      </c>
      <c r="DT29" s="310">
        <f t="shared" si="185"/>
        <v>0</v>
      </c>
      <c r="DU29" s="311">
        <f t="shared" si="185"/>
        <v>0</v>
      </c>
      <c r="DV29" s="311">
        <f t="shared" si="185"/>
        <v>0</v>
      </c>
      <c r="DW29" s="311">
        <f t="shared" si="185"/>
        <v>0</v>
      </c>
      <c r="DX29" s="311">
        <f t="shared" si="185"/>
        <v>0</v>
      </c>
      <c r="DY29" s="311">
        <f t="shared" si="185"/>
        <v>0</v>
      </c>
      <c r="DZ29" s="311">
        <f t="shared" si="185"/>
        <v>0</v>
      </c>
      <c r="EA29" s="311">
        <f t="shared" si="185"/>
        <v>0</v>
      </c>
      <c r="EB29" s="311">
        <f t="shared" si="185"/>
        <v>0</v>
      </c>
      <c r="EC29" s="311">
        <f t="shared" si="185"/>
        <v>0</v>
      </c>
      <c r="ED29" s="311">
        <f t="shared" si="185"/>
        <v>0</v>
      </c>
      <c r="EE29" s="311">
        <f t="shared" si="185"/>
        <v>0</v>
      </c>
      <c r="EF29" s="311">
        <f t="shared" si="185"/>
        <v>0</v>
      </c>
      <c r="EG29" s="311">
        <f t="shared" si="185"/>
        <v>0</v>
      </c>
      <c r="EH29" s="311">
        <f t="shared" si="185"/>
        <v>0</v>
      </c>
      <c r="EI29" s="311">
        <f t="shared" si="185"/>
        <v>0</v>
      </c>
      <c r="EJ29" s="311">
        <f t="shared" si="186"/>
        <v>0</v>
      </c>
      <c r="EK29" s="311">
        <f t="shared" si="186"/>
        <v>0</v>
      </c>
      <c r="EL29" s="311">
        <f t="shared" si="186"/>
        <v>0</v>
      </c>
      <c r="EM29" s="311">
        <f t="shared" si="186"/>
        <v>0</v>
      </c>
      <c r="EN29" s="311">
        <f t="shared" si="186"/>
        <v>0</v>
      </c>
      <c r="EO29" s="311">
        <f t="shared" si="186"/>
        <v>0</v>
      </c>
      <c r="EP29" s="311">
        <f t="shared" si="186"/>
        <v>0</v>
      </c>
      <c r="EQ29" s="311">
        <f t="shared" si="186"/>
        <v>0</v>
      </c>
      <c r="ER29" s="311">
        <f t="shared" si="186"/>
        <v>0</v>
      </c>
      <c r="ES29" s="311">
        <f t="shared" si="186"/>
        <v>0</v>
      </c>
      <c r="ET29" s="311">
        <f t="shared" si="186"/>
        <v>0</v>
      </c>
      <c r="EU29" s="311">
        <f t="shared" si="186"/>
        <v>0</v>
      </c>
      <c r="EV29" s="311">
        <f t="shared" si="186"/>
        <v>0</v>
      </c>
      <c r="EW29" s="311">
        <f t="shared" si="186"/>
        <v>0</v>
      </c>
      <c r="EX29" s="312">
        <f t="shared" si="186"/>
        <v>0</v>
      </c>
      <c r="EY29" s="313">
        <f t="shared" si="152"/>
        <v>0</v>
      </c>
      <c r="EZ29" s="314">
        <f t="shared" si="153"/>
        <v>0</v>
      </c>
      <c r="FA29" s="315">
        <f t="shared" si="154"/>
        <v>0</v>
      </c>
      <c r="FB29" s="316"/>
      <c r="FI29" s="294"/>
      <c r="FK29" s="317"/>
      <c r="FL29" s="317"/>
      <c r="FM29" s="318">
        <f t="shared" si="155"/>
        <v>0</v>
      </c>
    </row>
    <row r="30" spans="2:173" s="12" customFormat="1" ht="18.75" hidden="1" customHeight="1" x14ac:dyDescent="0.25">
      <c r="B30" s="12">
        <v>19</v>
      </c>
      <c r="C30" s="297" t="str">
        <f t="shared" si="22"/>
        <v/>
      </c>
      <c r="D30" s="298"/>
      <c r="E30" s="299"/>
      <c r="F30" s="299"/>
      <c r="G30" s="299"/>
      <c r="H30" s="300"/>
      <c r="I30" s="301"/>
      <c r="J30" s="302"/>
      <c r="K30" s="303"/>
      <c r="L30" s="304"/>
      <c r="M30" s="303"/>
      <c r="N30" s="304"/>
      <c r="O30" s="303"/>
      <c r="P30" s="304"/>
      <c r="Q30" s="303"/>
      <c r="R30" s="304"/>
      <c r="S30" s="303"/>
      <c r="T30" s="304"/>
      <c r="U30" s="303"/>
      <c r="V30" s="305"/>
      <c r="W30" s="306"/>
      <c r="X30" s="299">
        <f t="shared" si="174"/>
        <v>0</v>
      </c>
      <c r="Y30" s="299">
        <f t="shared" si="174"/>
        <v>0</v>
      </c>
      <c r="Z30" s="299">
        <f t="shared" si="174"/>
        <v>0</v>
      </c>
      <c r="AA30" s="299">
        <f t="shared" si="174"/>
        <v>0</v>
      </c>
      <c r="AB30" s="299">
        <f t="shared" si="174"/>
        <v>0</v>
      </c>
      <c r="AC30" s="299">
        <f t="shared" si="174"/>
        <v>0</v>
      </c>
      <c r="AD30" s="299">
        <f t="shared" si="174"/>
        <v>0</v>
      </c>
      <c r="AE30" s="299">
        <f t="shared" si="174"/>
        <v>0</v>
      </c>
      <c r="AF30" s="299">
        <f t="shared" si="174"/>
        <v>0</v>
      </c>
      <c r="AG30" s="299">
        <f t="shared" si="174"/>
        <v>0</v>
      </c>
      <c r="AH30" s="299">
        <f t="shared" si="175"/>
        <v>0</v>
      </c>
      <c r="AI30" s="299">
        <f t="shared" si="175"/>
        <v>0</v>
      </c>
      <c r="AJ30" s="299">
        <f t="shared" si="175"/>
        <v>0</v>
      </c>
      <c r="AK30" s="299">
        <f t="shared" si="175"/>
        <v>0</v>
      </c>
      <c r="AL30" s="299">
        <f t="shared" si="175"/>
        <v>0</v>
      </c>
      <c r="AM30" s="299">
        <f t="shared" si="175"/>
        <v>0</v>
      </c>
      <c r="AN30" s="299">
        <f t="shared" si="175"/>
        <v>0</v>
      </c>
      <c r="AO30" s="299">
        <f t="shared" si="175"/>
        <v>0</v>
      </c>
      <c r="AP30" s="299">
        <f t="shared" si="175"/>
        <v>0</v>
      </c>
      <c r="AQ30" s="299">
        <f t="shared" si="175"/>
        <v>0</v>
      </c>
      <c r="AR30" s="299">
        <f t="shared" si="176"/>
        <v>0</v>
      </c>
      <c r="AS30" s="299">
        <f t="shared" si="176"/>
        <v>0</v>
      </c>
      <c r="AT30" s="299">
        <f t="shared" si="176"/>
        <v>0</v>
      </c>
      <c r="AU30" s="299">
        <f t="shared" si="176"/>
        <v>0</v>
      </c>
      <c r="AV30" s="299">
        <f t="shared" si="176"/>
        <v>0</v>
      </c>
      <c r="AW30" s="299">
        <f t="shared" si="176"/>
        <v>0</v>
      </c>
      <c r="AX30" s="299">
        <f t="shared" si="176"/>
        <v>0</v>
      </c>
      <c r="AY30" s="299">
        <f t="shared" si="176"/>
        <v>0</v>
      </c>
      <c r="AZ30" s="299">
        <f t="shared" si="176"/>
        <v>0</v>
      </c>
      <c r="BA30" s="299">
        <f t="shared" si="176"/>
        <v>0</v>
      </c>
      <c r="BB30" s="307">
        <f t="shared" si="176"/>
        <v>0</v>
      </c>
      <c r="BC30" s="307">
        <f t="shared" si="177"/>
        <v>0</v>
      </c>
      <c r="BD30" s="299">
        <f t="shared" si="178"/>
        <v>0</v>
      </c>
      <c r="BE30" s="299">
        <f t="shared" si="178"/>
        <v>0</v>
      </c>
      <c r="BF30" s="299">
        <f t="shared" si="178"/>
        <v>0</v>
      </c>
      <c r="BG30" s="299">
        <f t="shared" si="178"/>
        <v>0</v>
      </c>
      <c r="BH30" s="299">
        <f t="shared" si="178"/>
        <v>0</v>
      </c>
      <c r="BI30" s="299">
        <f t="shared" si="178"/>
        <v>0</v>
      </c>
      <c r="BJ30" s="299">
        <f t="shared" si="178"/>
        <v>0</v>
      </c>
      <c r="BK30" s="299">
        <f t="shared" si="178"/>
        <v>0</v>
      </c>
      <c r="BL30" s="299">
        <f t="shared" si="178"/>
        <v>0</v>
      </c>
      <c r="BM30" s="299">
        <f t="shared" si="178"/>
        <v>0</v>
      </c>
      <c r="BN30" s="299">
        <f t="shared" si="179"/>
        <v>0</v>
      </c>
      <c r="BO30" s="299">
        <f t="shared" si="179"/>
        <v>0</v>
      </c>
      <c r="BP30" s="299">
        <f t="shared" si="179"/>
        <v>0</v>
      </c>
      <c r="BQ30" s="299">
        <f t="shared" si="179"/>
        <v>0</v>
      </c>
      <c r="BR30" s="299">
        <f t="shared" si="179"/>
        <v>0</v>
      </c>
      <c r="BS30" s="299">
        <f t="shared" si="179"/>
        <v>0</v>
      </c>
      <c r="BT30" s="299">
        <f t="shared" si="179"/>
        <v>0</v>
      </c>
      <c r="BU30" s="299">
        <f t="shared" si="179"/>
        <v>0</v>
      </c>
      <c r="BV30" s="299">
        <f t="shared" si="179"/>
        <v>0</v>
      </c>
      <c r="BW30" s="299">
        <f t="shared" si="179"/>
        <v>0</v>
      </c>
      <c r="BX30" s="299">
        <f t="shared" si="180"/>
        <v>0</v>
      </c>
      <c r="BY30" s="299">
        <f t="shared" si="180"/>
        <v>0</v>
      </c>
      <c r="BZ30" s="299">
        <f t="shared" si="180"/>
        <v>0</v>
      </c>
      <c r="CA30" s="299">
        <f t="shared" si="180"/>
        <v>0</v>
      </c>
      <c r="CB30" s="299">
        <f t="shared" si="180"/>
        <v>0</v>
      </c>
      <c r="CC30" s="299">
        <f t="shared" si="180"/>
        <v>0</v>
      </c>
      <c r="CD30" s="299">
        <f t="shared" si="180"/>
        <v>0</v>
      </c>
      <c r="CE30" s="299">
        <f t="shared" si="180"/>
        <v>0</v>
      </c>
      <c r="CF30" s="299">
        <f t="shared" si="180"/>
        <v>0</v>
      </c>
      <c r="CG30" s="299">
        <f t="shared" si="180"/>
        <v>0</v>
      </c>
      <c r="CH30" s="307">
        <f t="shared" si="180"/>
        <v>0</v>
      </c>
      <c r="CI30" s="307">
        <f t="shared" si="146"/>
        <v>0</v>
      </c>
      <c r="CJ30" s="307">
        <v>21</v>
      </c>
      <c r="CK30" s="510">
        <f t="shared" si="181"/>
        <v>0</v>
      </c>
      <c r="CL30" s="510">
        <f t="shared" si="181"/>
        <v>0</v>
      </c>
      <c r="CM30" s="510">
        <f t="shared" si="181"/>
        <v>0</v>
      </c>
      <c r="CN30" s="510">
        <f t="shared" si="181"/>
        <v>0</v>
      </c>
      <c r="CO30" s="510">
        <f t="shared" si="181"/>
        <v>0</v>
      </c>
      <c r="CP30" s="510">
        <f t="shared" si="181"/>
        <v>0</v>
      </c>
      <c r="CQ30" s="510">
        <f t="shared" si="181"/>
        <v>0</v>
      </c>
      <c r="CR30" s="510">
        <f t="shared" si="181"/>
        <v>0</v>
      </c>
      <c r="CS30" s="510">
        <f t="shared" si="181"/>
        <v>0</v>
      </c>
      <c r="CT30" s="510">
        <f t="shared" si="181"/>
        <v>0</v>
      </c>
      <c r="CU30" s="510">
        <f t="shared" si="182"/>
        <v>0</v>
      </c>
      <c r="CV30" s="510">
        <f t="shared" si="182"/>
        <v>0</v>
      </c>
      <c r="CW30" s="510">
        <f t="shared" si="182"/>
        <v>0</v>
      </c>
      <c r="CX30" s="510">
        <f t="shared" si="182"/>
        <v>0</v>
      </c>
      <c r="CY30" s="510">
        <f t="shared" si="182"/>
        <v>0</v>
      </c>
      <c r="CZ30" s="510">
        <f t="shared" si="182"/>
        <v>0</v>
      </c>
      <c r="DA30" s="510">
        <f t="shared" si="182"/>
        <v>0</v>
      </c>
      <c r="DB30" s="510">
        <f t="shared" si="182"/>
        <v>0</v>
      </c>
      <c r="DC30" s="510">
        <f t="shared" si="182"/>
        <v>0</v>
      </c>
      <c r="DD30" s="510">
        <f t="shared" si="182"/>
        <v>0</v>
      </c>
      <c r="DE30" s="510">
        <f t="shared" si="183"/>
        <v>0</v>
      </c>
      <c r="DF30" s="510">
        <f t="shared" si="183"/>
        <v>0</v>
      </c>
      <c r="DG30" s="510">
        <f t="shared" si="183"/>
        <v>0</v>
      </c>
      <c r="DH30" s="510">
        <f t="shared" si="183"/>
        <v>0</v>
      </c>
      <c r="DI30" s="510">
        <f t="shared" si="183"/>
        <v>0</v>
      </c>
      <c r="DJ30" s="510">
        <f t="shared" si="183"/>
        <v>0</v>
      </c>
      <c r="DK30" s="510">
        <f t="shared" si="183"/>
        <v>0</v>
      </c>
      <c r="DL30" s="510">
        <f t="shared" si="183"/>
        <v>0</v>
      </c>
      <c r="DM30" s="510">
        <f t="shared" si="183"/>
        <v>0</v>
      </c>
      <c r="DN30" s="510">
        <f t="shared" si="183"/>
        <v>0</v>
      </c>
      <c r="DO30" s="511">
        <f t="shared" si="183"/>
        <v>0</v>
      </c>
      <c r="DP30" s="307">
        <f t="shared" si="148"/>
        <v>0</v>
      </c>
      <c r="DQ30" s="425"/>
      <c r="DR30" s="308" t="str">
        <f t="shared" si="149"/>
        <v/>
      </c>
      <c r="DS30" s="309">
        <f t="shared" si="184"/>
        <v>0</v>
      </c>
      <c r="DT30" s="310">
        <f t="shared" si="185"/>
        <v>0</v>
      </c>
      <c r="DU30" s="311">
        <f t="shared" si="185"/>
        <v>0</v>
      </c>
      <c r="DV30" s="311">
        <f t="shared" si="185"/>
        <v>0</v>
      </c>
      <c r="DW30" s="311">
        <f t="shared" si="185"/>
        <v>0</v>
      </c>
      <c r="DX30" s="311">
        <f t="shared" si="185"/>
        <v>0</v>
      </c>
      <c r="DY30" s="311">
        <f t="shared" si="185"/>
        <v>0</v>
      </c>
      <c r="DZ30" s="311">
        <f t="shared" si="185"/>
        <v>0</v>
      </c>
      <c r="EA30" s="311">
        <f t="shared" si="185"/>
        <v>0</v>
      </c>
      <c r="EB30" s="311">
        <f t="shared" si="185"/>
        <v>0</v>
      </c>
      <c r="EC30" s="311">
        <f t="shared" si="185"/>
        <v>0</v>
      </c>
      <c r="ED30" s="311">
        <f t="shared" si="185"/>
        <v>0</v>
      </c>
      <c r="EE30" s="311">
        <f t="shared" si="185"/>
        <v>0</v>
      </c>
      <c r="EF30" s="311">
        <f t="shared" si="185"/>
        <v>0</v>
      </c>
      <c r="EG30" s="311">
        <f t="shared" si="185"/>
        <v>0</v>
      </c>
      <c r="EH30" s="311">
        <f t="shared" si="185"/>
        <v>0</v>
      </c>
      <c r="EI30" s="311">
        <f t="shared" si="185"/>
        <v>0</v>
      </c>
      <c r="EJ30" s="311">
        <f t="shared" si="186"/>
        <v>0</v>
      </c>
      <c r="EK30" s="311">
        <f t="shared" si="186"/>
        <v>0</v>
      </c>
      <c r="EL30" s="311">
        <f t="shared" si="186"/>
        <v>0</v>
      </c>
      <c r="EM30" s="311">
        <f t="shared" si="186"/>
        <v>0</v>
      </c>
      <c r="EN30" s="311">
        <f t="shared" si="186"/>
        <v>0</v>
      </c>
      <c r="EO30" s="311">
        <f t="shared" si="186"/>
        <v>0</v>
      </c>
      <c r="EP30" s="311">
        <f t="shared" si="186"/>
        <v>0</v>
      </c>
      <c r="EQ30" s="311">
        <f t="shared" si="186"/>
        <v>0</v>
      </c>
      <c r="ER30" s="311">
        <f t="shared" si="186"/>
        <v>0</v>
      </c>
      <c r="ES30" s="311">
        <f t="shared" si="186"/>
        <v>0</v>
      </c>
      <c r="ET30" s="311">
        <f t="shared" si="186"/>
        <v>0</v>
      </c>
      <c r="EU30" s="311">
        <f t="shared" si="186"/>
        <v>0</v>
      </c>
      <c r="EV30" s="311">
        <f t="shared" si="186"/>
        <v>0</v>
      </c>
      <c r="EW30" s="311">
        <f t="shared" si="186"/>
        <v>0</v>
      </c>
      <c r="EX30" s="312">
        <f t="shared" si="186"/>
        <v>0</v>
      </c>
      <c r="EY30" s="313">
        <f t="shared" si="152"/>
        <v>0</v>
      </c>
      <c r="EZ30" s="314">
        <f t="shared" si="153"/>
        <v>0</v>
      </c>
      <c r="FA30" s="315">
        <f t="shared" si="154"/>
        <v>0</v>
      </c>
      <c r="FB30" s="316"/>
      <c r="FI30" s="294"/>
      <c r="FK30" s="317"/>
      <c r="FL30" s="317"/>
      <c r="FM30" s="318">
        <f t="shared" si="155"/>
        <v>0</v>
      </c>
    </row>
    <row r="31" spans="2:173" s="12" customFormat="1" ht="19.5" hidden="1" customHeight="1" thickBot="1" x14ac:dyDescent="0.3">
      <c r="B31" s="12">
        <v>20</v>
      </c>
      <c r="C31" s="321" t="str">
        <f t="shared" si="22"/>
        <v/>
      </c>
      <c r="D31" s="322"/>
      <c r="E31" s="323"/>
      <c r="F31" s="324"/>
      <c r="G31" s="324"/>
      <c r="H31" s="325"/>
      <c r="I31" s="326"/>
      <c r="J31" s="327"/>
      <c r="K31" s="328"/>
      <c r="L31" s="329"/>
      <c r="M31" s="328"/>
      <c r="N31" s="329"/>
      <c r="O31" s="328"/>
      <c r="P31" s="329"/>
      <c r="Q31" s="328"/>
      <c r="R31" s="329"/>
      <c r="S31" s="328"/>
      <c r="T31" s="329"/>
      <c r="U31" s="328"/>
      <c r="V31" s="330"/>
      <c r="W31" s="331"/>
      <c r="X31" s="323">
        <f t="shared" si="174"/>
        <v>0</v>
      </c>
      <c r="Y31" s="323">
        <f t="shared" si="174"/>
        <v>0</v>
      </c>
      <c r="Z31" s="323">
        <f t="shared" si="174"/>
        <v>0</v>
      </c>
      <c r="AA31" s="323">
        <f t="shared" si="174"/>
        <v>0</v>
      </c>
      <c r="AB31" s="323">
        <f t="shared" si="174"/>
        <v>0</v>
      </c>
      <c r="AC31" s="323">
        <f t="shared" si="174"/>
        <v>0</v>
      </c>
      <c r="AD31" s="323">
        <f t="shared" si="174"/>
        <v>0</v>
      </c>
      <c r="AE31" s="323">
        <f t="shared" si="174"/>
        <v>0</v>
      </c>
      <c r="AF31" s="323">
        <f t="shared" si="174"/>
        <v>0</v>
      </c>
      <c r="AG31" s="323">
        <f t="shared" si="174"/>
        <v>0</v>
      </c>
      <c r="AH31" s="323">
        <f t="shared" si="175"/>
        <v>0</v>
      </c>
      <c r="AI31" s="323">
        <f t="shared" si="175"/>
        <v>0</v>
      </c>
      <c r="AJ31" s="323">
        <f t="shared" si="175"/>
        <v>0</v>
      </c>
      <c r="AK31" s="323">
        <f t="shared" si="175"/>
        <v>0</v>
      </c>
      <c r="AL31" s="323">
        <f t="shared" si="175"/>
        <v>0</v>
      </c>
      <c r="AM31" s="323">
        <f t="shared" si="175"/>
        <v>0</v>
      </c>
      <c r="AN31" s="323">
        <f t="shared" si="175"/>
        <v>0</v>
      </c>
      <c r="AO31" s="323">
        <f t="shared" si="175"/>
        <v>0</v>
      </c>
      <c r="AP31" s="323">
        <f t="shared" si="175"/>
        <v>0</v>
      </c>
      <c r="AQ31" s="323">
        <f t="shared" si="175"/>
        <v>0</v>
      </c>
      <c r="AR31" s="323">
        <f t="shared" si="176"/>
        <v>0</v>
      </c>
      <c r="AS31" s="323">
        <f t="shared" si="176"/>
        <v>0</v>
      </c>
      <c r="AT31" s="323">
        <f t="shared" si="176"/>
        <v>0</v>
      </c>
      <c r="AU31" s="323">
        <f t="shared" si="176"/>
        <v>0</v>
      </c>
      <c r="AV31" s="323">
        <f t="shared" si="176"/>
        <v>0</v>
      </c>
      <c r="AW31" s="323">
        <f t="shared" si="176"/>
        <v>0</v>
      </c>
      <c r="AX31" s="323">
        <f t="shared" si="176"/>
        <v>0</v>
      </c>
      <c r="AY31" s="323">
        <f t="shared" si="176"/>
        <v>0</v>
      </c>
      <c r="AZ31" s="323">
        <f t="shared" si="176"/>
        <v>0</v>
      </c>
      <c r="BA31" s="323">
        <f t="shared" si="176"/>
        <v>0</v>
      </c>
      <c r="BB31" s="332">
        <f t="shared" si="176"/>
        <v>0</v>
      </c>
      <c r="BC31" s="332">
        <f t="shared" si="177"/>
        <v>0</v>
      </c>
      <c r="BD31" s="323">
        <f t="shared" si="178"/>
        <v>0</v>
      </c>
      <c r="BE31" s="323">
        <f t="shared" si="178"/>
        <v>0</v>
      </c>
      <c r="BF31" s="323">
        <f t="shared" si="178"/>
        <v>0</v>
      </c>
      <c r="BG31" s="323">
        <f t="shared" si="178"/>
        <v>0</v>
      </c>
      <c r="BH31" s="323">
        <f t="shared" si="178"/>
        <v>0</v>
      </c>
      <c r="BI31" s="323">
        <f t="shared" si="178"/>
        <v>0</v>
      </c>
      <c r="BJ31" s="323">
        <f t="shared" si="178"/>
        <v>0</v>
      </c>
      <c r="BK31" s="323">
        <f t="shared" si="178"/>
        <v>0</v>
      </c>
      <c r="BL31" s="323">
        <f t="shared" si="178"/>
        <v>0</v>
      </c>
      <c r="BM31" s="323">
        <f t="shared" si="178"/>
        <v>0</v>
      </c>
      <c r="BN31" s="323">
        <f t="shared" si="179"/>
        <v>0</v>
      </c>
      <c r="BO31" s="323">
        <f t="shared" si="179"/>
        <v>0</v>
      </c>
      <c r="BP31" s="323">
        <f t="shared" si="179"/>
        <v>0</v>
      </c>
      <c r="BQ31" s="323">
        <f t="shared" si="179"/>
        <v>0</v>
      </c>
      <c r="BR31" s="323">
        <f t="shared" si="179"/>
        <v>0</v>
      </c>
      <c r="BS31" s="323">
        <f t="shared" si="179"/>
        <v>0</v>
      </c>
      <c r="BT31" s="323">
        <f t="shared" si="179"/>
        <v>0</v>
      </c>
      <c r="BU31" s="323">
        <f t="shared" si="179"/>
        <v>0</v>
      </c>
      <c r="BV31" s="323">
        <f t="shared" si="179"/>
        <v>0</v>
      </c>
      <c r="BW31" s="323">
        <f t="shared" si="179"/>
        <v>0</v>
      </c>
      <c r="BX31" s="323">
        <f t="shared" si="180"/>
        <v>0</v>
      </c>
      <c r="BY31" s="323">
        <f t="shared" si="180"/>
        <v>0</v>
      </c>
      <c r="BZ31" s="323">
        <f t="shared" si="180"/>
        <v>0</v>
      </c>
      <c r="CA31" s="323">
        <f t="shared" si="180"/>
        <v>0</v>
      </c>
      <c r="CB31" s="323">
        <f t="shared" si="180"/>
        <v>0</v>
      </c>
      <c r="CC31" s="323">
        <f t="shared" si="180"/>
        <v>0</v>
      </c>
      <c r="CD31" s="323">
        <f t="shared" si="180"/>
        <v>0</v>
      </c>
      <c r="CE31" s="323">
        <f t="shared" si="180"/>
        <v>0</v>
      </c>
      <c r="CF31" s="323">
        <f t="shared" si="180"/>
        <v>0</v>
      </c>
      <c r="CG31" s="323">
        <f t="shared" si="180"/>
        <v>0</v>
      </c>
      <c r="CH31" s="332">
        <f t="shared" si="180"/>
        <v>0</v>
      </c>
      <c r="CI31" s="332">
        <f t="shared" si="146"/>
        <v>0</v>
      </c>
      <c r="CJ31" s="332">
        <v>22</v>
      </c>
      <c r="CK31" s="512">
        <f t="shared" si="181"/>
        <v>0</v>
      </c>
      <c r="CL31" s="512">
        <f t="shared" si="181"/>
        <v>0</v>
      </c>
      <c r="CM31" s="512">
        <f t="shared" si="181"/>
        <v>0</v>
      </c>
      <c r="CN31" s="512">
        <f t="shared" si="181"/>
        <v>0</v>
      </c>
      <c r="CO31" s="512">
        <f t="shared" si="181"/>
        <v>0</v>
      </c>
      <c r="CP31" s="512">
        <f t="shared" si="181"/>
        <v>0</v>
      </c>
      <c r="CQ31" s="512">
        <f t="shared" si="181"/>
        <v>0</v>
      </c>
      <c r="CR31" s="512">
        <f t="shared" si="181"/>
        <v>0</v>
      </c>
      <c r="CS31" s="512">
        <f t="shared" si="181"/>
        <v>0</v>
      </c>
      <c r="CT31" s="512">
        <f t="shared" si="181"/>
        <v>0</v>
      </c>
      <c r="CU31" s="512">
        <f t="shared" si="182"/>
        <v>0</v>
      </c>
      <c r="CV31" s="512">
        <f t="shared" si="182"/>
        <v>0</v>
      </c>
      <c r="CW31" s="512">
        <f t="shared" si="182"/>
        <v>0</v>
      </c>
      <c r="CX31" s="512">
        <f t="shared" si="182"/>
        <v>0</v>
      </c>
      <c r="CY31" s="512">
        <f t="shared" si="182"/>
        <v>0</v>
      </c>
      <c r="CZ31" s="512">
        <f t="shared" si="182"/>
        <v>0</v>
      </c>
      <c r="DA31" s="512">
        <f t="shared" si="182"/>
        <v>0</v>
      </c>
      <c r="DB31" s="512">
        <f t="shared" si="182"/>
        <v>0</v>
      </c>
      <c r="DC31" s="512">
        <f t="shared" si="182"/>
        <v>0</v>
      </c>
      <c r="DD31" s="512">
        <f t="shared" si="182"/>
        <v>0</v>
      </c>
      <c r="DE31" s="512">
        <f t="shared" si="183"/>
        <v>0</v>
      </c>
      <c r="DF31" s="512">
        <f t="shared" si="183"/>
        <v>0</v>
      </c>
      <c r="DG31" s="512">
        <f t="shared" si="183"/>
        <v>0</v>
      </c>
      <c r="DH31" s="512">
        <f t="shared" si="183"/>
        <v>0</v>
      </c>
      <c r="DI31" s="512">
        <f t="shared" si="183"/>
        <v>0</v>
      </c>
      <c r="DJ31" s="512">
        <f t="shared" si="183"/>
        <v>0</v>
      </c>
      <c r="DK31" s="512">
        <f t="shared" si="183"/>
        <v>0</v>
      </c>
      <c r="DL31" s="512">
        <f t="shared" si="183"/>
        <v>0</v>
      </c>
      <c r="DM31" s="512">
        <f t="shared" si="183"/>
        <v>0</v>
      </c>
      <c r="DN31" s="512">
        <f t="shared" si="183"/>
        <v>0</v>
      </c>
      <c r="DO31" s="513">
        <f t="shared" si="183"/>
        <v>0</v>
      </c>
      <c r="DP31" s="332">
        <f t="shared" si="148"/>
        <v>0</v>
      </c>
      <c r="DQ31" s="425"/>
      <c r="DR31" s="333" t="str">
        <f t="shared" si="149"/>
        <v/>
      </c>
      <c r="DS31" s="334">
        <f t="shared" si="184"/>
        <v>0</v>
      </c>
      <c r="DT31" s="335">
        <f t="shared" si="185"/>
        <v>0</v>
      </c>
      <c r="DU31" s="336">
        <f t="shared" si="185"/>
        <v>0</v>
      </c>
      <c r="DV31" s="336">
        <f t="shared" si="185"/>
        <v>0</v>
      </c>
      <c r="DW31" s="336">
        <f t="shared" si="185"/>
        <v>0</v>
      </c>
      <c r="DX31" s="336">
        <f t="shared" si="185"/>
        <v>0</v>
      </c>
      <c r="DY31" s="336">
        <f t="shared" si="185"/>
        <v>0</v>
      </c>
      <c r="DZ31" s="336">
        <f t="shared" si="185"/>
        <v>0</v>
      </c>
      <c r="EA31" s="336">
        <f t="shared" si="185"/>
        <v>0</v>
      </c>
      <c r="EB31" s="336">
        <f t="shared" si="185"/>
        <v>0</v>
      </c>
      <c r="EC31" s="336">
        <f t="shared" si="185"/>
        <v>0</v>
      </c>
      <c r="ED31" s="336">
        <f t="shared" si="185"/>
        <v>0</v>
      </c>
      <c r="EE31" s="336">
        <f t="shared" si="185"/>
        <v>0</v>
      </c>
      <c r="EF31" s="336">
        <f t="shared" si="185"/>
        <v>0</v>
      </c>
      <c r="EG31" s="336">
        <f t="shared" si="185"/>
        <v>0</v>
      </c>
      <c r="EH31" s="336">
        <f t="shared" si="185"/>
        <v>0</v>
      </c>
      <c r="EI31" s="336">
        <f t="shared" si="185"/>
        <v>0</v>
      </c>
      <c r="EJ31" s="336">
        <f t="shared" si="186"/>
        <v>0</v>
      </c>
      <c r="EK31" s="336">
        <f t="shared" si="186"/>
        <v>0</v>
      </c>
      <c r="EL31" s="336">
        <f t="shared" si="186"/>
        <v>0</v>
      </c>
      <c r="EM31" s="336">
        <f t="shared" si="186"/>
        <v>0</v>
      </c>
      <c r="EN31" s="336">
        <f t="shared" si="186"/>
        <v>0</v>
      </c>
      <c r="EO31" s="336">
        <f t="shared" si="186"/>
        <v>0</v>
      </c>
      <c r="EP31" s="336">
        <f t="shared" si="186"/>
        <v>0</v>
      </c>
      <c r="EQ31" s="336">
        <f t="shared" si="186"/>
        <v>0</v>
      </c>
      <c r="ER31" s="336">
        <f t="shared" si="186"/>
        <v>0</v>
      </c>
      <c r="ES31" s="336">
        <f t="shared" si="186"/>
        <v>0</v>
      </c>
      <c r="ET31" s="336">
        <f t="shared" si="186"/>
        <v>0</v>
      </c>
      <c r="EU31" s="336">
        <f t="shared" si="186"/>
        <v>0</v>
      </c>
      <c r="EV31" s="336">
        <f t="shared" si="186"/>
        <v>0</v>
      </c>
      <c r="EW31" s="336">
        <f t="shared" si="186"/>
        <v>0</v>
      </c>
      <c r="EX31" s="337">
        <f t="shared" si="186"/>
        <v>0</v>
      </c>
      <c r="EY31" s="338">
        <f t="shared" si="152"/>
        <v>0</v>
      </c>
      <c r="EZ31" s="339">
        <f t="shared" si="153"/>
        <v>0</v>
      </c>
      <c r="FA31" s="340">
        <f t="shared" si="154"/>
        <v>0</v>
      </c>
      <c r="FB31" s="341"/>
      <c r="FI31" s="294"/>
      <c r="FK31" s="342"/>
      <c r="FL31" s="342"/>
      <c r="FM31" s="343">
        <f t="shared" si="155"/>
        <v>0</v>
      </c>
    </row>
    <row r="32" spans="2:173" s="12" customFormat="1" ht="3.75" customHeight="1" x14ac:dyDescent="0.25">
      <c r="C32" s="286"/>
      <c r="D32" s="287"/>
      <c r="E32" s="540"/>
      <c r="F32" s="288"/>
      <c r="G32" s="288"/>
      <c r="H32" s="540"/>
      <c r="I32" s="289"/>
      <c r="J32" s="290"/>
      <c r="K32" s="289"/>
      <c r="L32" s="290"/>
      <c r="M32" s="289"/>
      <c r="N32" s="290"/>
      <c r="O32" s="289"/>
      <c r="P32" s="290"/>
      <c r="Q32" s="289"/>
      <c r="R32" s="290"/>
      <c r="S32" s="289"/>
      <c r="T32" s="290"/>
      <c r="U32" s="289"/>
      <c r="V32" s="290"/>
      <c r="W32" s="287"/>
      <c r="X32" s="540"/>
      <c r="Y32" s="540"/>
      <c r="Z32" s="540"/>
      <c r="AA32" s="540"/>
      <c r="AB32" s="540"/>
      <c r="AC32" s="540"/>
      <c r="AD32" s="540"/>
      <c r="AE32" s="540"/>
      <c r="AF32" s="540"/>
      <c r="AG32" s="540"/>
      <c r="AH32" s="540"/>
      <c r="AI32" s="540"/>
      <c r="AJ32" s="540"/>
      <c r="AK32" s="540"/>
      <c r="AL32" s="540"/>
      <c r="AM32" s="540"/>
      <c r="AN32" s="540"/>
      <c r="AO32" s="540"/>
      <c r="AP32" s="540"/>
      <c r="AQ32" s="540"/>
      <c r="AR32" s="540"/>
      <c r="AS32" s="540"/>
      <c r="AT32" s="540"/>
      <c r="AU32" s="540"/>
      <c r="AV32" s="540"/>
      <c r="AW32" s="540"/>
      <c r="AX32" s="540"/>
      <c r="AY32" s="540"/>
      <c r="AZ32" s="540"/>
      <c r="BA32" s="540"/>
      <c r="BB32" s="287"/>
      <c r="BC32" s="287"/>
      <c r="BD32" s="540"/>
      <c r="BE32" s="540"/>
      <c r="BF32" s="540"/>
      <c r="BG32" s="540"/>
      <c r="BH32" s="540"/>
      <c r="BI32" s="540"/>
      <c r="BJ32" s="540"/>
      <c r="BK32" s="540"/>
      <c r="BL32" s="540"/>
      <c r="BM32" s="540"/>
      <c r="BN32" s="540"/>
      <c r="BO32" s="540"/>
      <c r="BP32" s="540"/>
      <c r="BQ32" s="540"/>
      <c r="BR32" s="540"/>
      <c r="BS32" s="540"/>
      <c r="BT32" s="540"/>
      <c r="BU32" s="540"/>
      <c r="BV32" s="540"/>
      <c r="BW32" s="540"/>
      <c r="BX32" s="540"/>
      <c r="BY32" s="540"/>
      <c r="BZ32" s="540"/>
      <c r="CA32" s="540"/>
      <c r="CB32" s="540"/>
      <c r="CC32" s="540"/>
      <c r="CD32" s="540"/>
      <c r="CE32" s="540"/>
      <c r="CF32" s="540"/>
      <c r="CG32" s="540"/>
      <c r="CH32" s="287"/>
      <c r="CI32" s="287"/>
      <c r="CJ32" s="287"/>
      <c r="CK32" s="540"/>
      <c r="CL32" s="540"/>
      <c r="CM32" s="540"/>
      <c r="CN32" s="540"/>
      <c r="CO32" s="540"/>
      <c r="CP32" s="540"/>
      <c r="CQ32" s="540"/>
      <c r="CR32" s="540"/>
      <c r="CS32" s="540"/>
      <c r="CT32" s="540"/>
      <c r="CU32" s="540"/>
      <c r="CV32" s="540"/>
      <c r="CW32" s="540"/>
      <c r="CX32" s="540"/>
      <c r="CY32" s="540"/>
      <c r="CZ32" s="540"/>
      <c r="DA32" s="540"/>
      <c r="DB32" s="540"/>
      <c r="DC32" s="540"/>
      <c r="DD32" s="540"/>
      <c r="DE32" s="540"/>
      <c r="DF32" s="540"/>
      <c r="DG32" s="540"/>
      <c r="DH32" s="540"/>
      <c r="DI32" s="540"/>
      <c r="DJ32" s="540"/>
      <c r="DK32" s="540"/>
      <c r="DL32" s="540"/>
      <c r="DM32" s="540"/>
      <c r="DN32" s="540"/>
      <c r="DO32" s="540"/>
      <c r="DP32" s="287"/>
      <c r="DQ32" s="287"/>
      <c r="DR32" s="540"/>
      <c r="DS32" s="540"/>
      <c r="DT32" s="541"/>
      <c r="DU32" s="541"/>
      <c r="DV32" s="541"/>
      <c r="DW32" s="541"/>
      <c r="DX32" s="541"/>
      <c r="DY32" s="541"/>
      <c r="DZ32" s="541"/>
      <c r="EA32" s="541"/>
      <c r="EB32" s="541"/>
      <c r="EC32" s="541"/>
      <c r="ED32" s="541"/>
      <c r="EE32" s="541"/>
      <c r="EF32" s="541"/>
      <c r="EG32" s="541"/>
      <c r="EH32" s="541"/>
      <c r="EI32" s="541"/>
      <c r="EJ32" s="541"/>
      <c r="EK32" s="541"/>
      <c r="EL32" s="541"/>
      <c r="EM32" s="541"/>
      <c r="EN32" s="541"/>
      <c r="EO32" s="541"/>
      <c r="EP32" s="541"/>
      <c r="EQ32" s="541"/>
      <c r="ER32" s="541"/>
      <c r="ES32" s="541"/>
      <c r="ET32" s="541"/>
      <c r="EU32" s="541"/>
      <c r="EV32" s="541"/>
      <c r="EW32" s="541"/>
      <c r="EX32" s="541"/>
      <c r="EY32" s="291"/>
      <c r="EZ32" s="292"/>
      <c r="FA32" s="293"/>
      <c r="FB32" s="287"/>
      <c r="FI32" s="294"/>
      <c r="FK32" s="295"/>
      <c r="FL32" s="295"/>
      <c r="FM32" s="296"/>
    </row>
    <row r="33" spans="3:169" s="12" customFormat="1" ht="18" customHeight="1" x14ac:dyDescent="0.25">
      <c r="C33" s="868"/>
      <c r="D33" s="869"/>
      <c r="E33" s="869"/>
      <c r="F33" s="869"/>
      <c r="G33" s="869"/>
      <c r="H33" s="869"/>
      <c r="I33" s="869"/>
      <c r="J33" s="869"/>
      <c r="K33" s="869"/>
      <c r="L33" s="869"/>
      <c r="M33" s="869"/>
      <c r="N33" s="869"/>
      <c r="O33" s="869"/>
      <c r="P33" s="869"/>
      <c r="Q33" s="869"/>
      <c r="R33" s="869"/>
      <c r="S33" s="869"/>
      <c r="T33" s="869"/>
      <c r="U33" s="869"/>
      <c r="V33" s="869"/>
      <c r="W33" s="287"/>
      <c r="X33" s="540"/>
      <c r="Y33" s="540"/>
      <c r="Z33" s="540"/>
      <c r="AA33" s="540"/>
      <c r="AB33" s="540"/>
      <c r="AC33" s="540"/>
      <c r="AD33" s="540"/>
      <c r="AE33" s="540"/>
      <c r="AF33" s="540"/>
      <c r="AG33" s="540"/>
      <c r="AH33" s="540"/>
      <c r="AI33" s="540"/>
      <c r="AJ33" s="540"/>
      <c r="AK33" s="540"/>
      <c r="AL33" s="540"/>
      <c r="AM33" s="540"/>
      <c r="AN33" s="540"/>
      <c r="AO33" s="540"/>
      <c r="AP33" s="540"/>
      <c r="AQ33" s="540"/>
      <c r="AR33" s="540"/>
      <c r="AS33" s="540"/>
      <c r="AT33" s="540"/>
      <c r="AU33" s="540"/>
      <c r="AV33" s="540"/>
      <c r="AW33" s="540"/>
      <c r="AX33" s="540"/>
      <c r="AY33" s="540"/>
      <c r="AZ33" s="540"/>
      <c r="BA33" s="540"/>
      <c r="BB33" s="287"/>
      <c r="BC33" s="287"/>
      <c r="BD33" s="540"/>
      <c r="BE33" s="540"/>
      <c r="BF33" s="540"/>
      <c r="BG33" s="540"/>
      <c r="BH33" s="540"/>
      <c r="BI33" s="540"/>
      <c r="BJ33" s="540"/>
      <c r="BK33" s="540"/>
      <c r="BL33" s="540"/>
      <c r="BM33" s="540"/>
      <c r="BN33" s="540"/>
      <c r="BO33" s="540"/>
      <c r="BP33" s="540"/>
      <c r="BQ33" s="540"/>
      <c r="BR33" s="540"/>
      <c r="BS33" s="540"/>
      <c r="BT33" s="540"/>
      <c r="BU33" s="540"/>
      <c r="BV33" s="540"/>
      <c r="BW33" s="540"/>
      <c r="BX33" s="540"/>
      <c r="BY33" s="540"/>
      <c r="BZ33" s="540"/>
      <c r="CA33" s="540"/>
      <c r="CB33" s="540"/>
      <c r="CC33" s="540"/>
      <c r="CD33" s="540"/>
      <c r="CE33" s="540"/>
      <c r="CF33" s="540"/>
      <c r="CG33" s="540"/>
      <c r="CH33" s="287"/>
      <c r="CI33" s="287"/>
      <c r="CJ33" s="287"/>
      <c r="CK33" s="540"/>
      <c r="CL33" s="540"/>
      <c r="CM33" s="540"/>
      <c r="CN33" s="540"/>
      <c r="CO33" s="540"/>
      <c r="CP33" s="540"/>
      <c r="CQ33" s="540"/>
      <c r="CR33" s="540"/>
      <c r="CS33" s="540"/>
      <c r="CT33" s="540"/>
      <c r="CU33" s="540"/>
      <c r="CV33" s="540"/>
      <c r="CW33" s="540"/>
      <c r="CX33" s="540"/>
      <c r="CY33" s="540"/>
      <c r="CZ33" s="540"/>
      <c r="DA33" s="540"/>
      <c r="DB33" s="540"/>
      <c r="DC33" s="540"/>
      <c r="DD33" s="540"/>
      <c r="DE33" s="540"/>
      <c r="DF33" s="540"/>
      <c r="DG33" s="540"/>
      <c r="DH33" s="540"/>
      <c r="DI33" s="540"/>
      <c r="DJ33" s="540"/>
      <c r="DK33" s="540"/>
      <c r="DL33" s="540"/>
      <c r="DM33" s="540"/>
      <c r="DN33" s="540"/>
      <c r="DO33" s="540"/>
      <c r="DP33" s="287"/>
      <c r="DQ33" s="287"/>
      <c r="DR33" s="540"/>
      <c r="DS33" s="809" t="str">
        <f>E2&amp;" "&amp;"mahallesinde/kurumunda/okulunda "&amp;I3&amp;" "&amp;"branşında ücretli usta öğretici olarak görev yapmaktayım."</f>
        <v>…………………………………………………………………………………………………………… mahallesinde/kurumunda/okulunda  branşında ücretli usta öğretici olarak görev yapmaktayım.</v>
      </c>
      <c r="DT33" s="809"/>
      <c r="DU33" s="809"/>
      <c r="DV33" s="809"/>
      <c r="DW33" s="809"/>
      <c r="DX33" s="809"/>
      <c r="DY33" s="809"/>
      <c r="DZ33" s="809"/>
      <c r="EA33" s="809"/>
      <c r="EB33" s="809"/>
      <c r="EC33" s="809"/>
      <c r="ED33" s="809"/>
      <c r="EE33" s="809"/>
      <c r="EF33" s="809"/>
      <c r="EG33" s="809"/>
      <c r="EH33" s="809"/>
      <c r="EI33" s="809"/>
      <c r="EJ33" s="809"/>
      <c r="EK33" s="809"/>
      <c r="EL33" s="809"/>
      <c r="EM33" s="809"/>
      <c r="EN33" s="809"/>
      <c r="EO33" s="809"/>
      <c r="EP33" s="809"/>
      <c r="EQ33" s="809"/>
      <c r="ER33" s="809"/>
      <c r="ES33" s="809"/>
      <c r="ET33" s="809"/>
      <c r="EU33" s="809"/>
      <c r="EV33" s="809"/>
      <c r="EW33" s="809"/>
      <c r="EX33" s="809"/>
      <c r="EY33" s="809"/>
      <c r="EZ33" s="809"/>
      <c r="FA33" s="809"/>
      <c r="FB33" s="809"/>
      <c r="FI33" s="294"/>
      <c r="FK33" s="295"/>
      <c r="FL33" s="295"/>
      <c r="FM33" s="296"/>
    </row>
    <row r="34" spans="3:169" s="12" customFormat="1" ht="12" customHeight="1" x14ac:dyDescent="0.25">
      <c r="W34" s="287"/>
      <c r="X34" s="540"/>
      <c r="Y34" s="540"/>
      <c r="Z34" s="540"/>
      <c r="AA34" s="540"/>
      <c r="AB34" s="540"/>
      <c r="AC34" s="540"/>
      <c r="AD34" s="540"/>
      <c r="AE34" s="540"/>
      <c r="AF34" s="540"/>
      <c r="AG34" s="540"/>
      <c r="AH34" s="540"/>
      <c r="AI34" s="540"/>
      <c r="AJ34" s="540"/>
      <c r="AK34" s="540"/>
      <c r="AL34" s="540"/>
      <c r="AM34" s="540"/>
      <c r="AN34" s="540"/>
      <c r="AO34" s="540"/>
      <c r="AP34" s="540"/>
      <c r="AQ34" s="540"/>
      <c r="AR34" s="540"/>
      <c r="AS34" s="540"/>
      <c r="AT34" s="540"/>
      <c r="AU34" s="540"/>
      <c r="AV34" s="540"/>
      <c r="AW34" s="540"/>
      <c r="AX34" s="540"/>
      <c r="AY34" s="540"/>
      <c r="AZ34" s="540"/>
      <c r="BA34" s="540"/>
      <c r="BB34" s="287"/>
      <c r="BC34" s="287"/>
      <c r="BD34" s="540"/>
      <c r="BE34" s="540"/>
      <c r="BF34" s="540"/>
      <c r="BG34" s="540"/>
      <c r="BH34" s="540"/>
      <c r="BI34" s="540"/>
      <c r="BJ34" s="540"/>
      <c r="BK34" s="540"/>
      <c r="BL34" s="540"/>
      <c r="BM34" s="540"/>
      <c r="BN34" s="540"/>
      <c r="BO34" s="540"/>
      <c r="BP34" s="540"/>
      <c r="BQ34" s="540"/>
      <c r="BR34" s="540"/>
      <c r="BS34" s="540"/>
      <c r="BT34" s="540"/>
      <c r="BU34" s="540"/>
      <c r="BV34" s="540"/>
      <c r="BW34" s="540"/>
      <c r="BX34" s="540"/>
      <c r="BY34" s="540"/>
      <c r="BZ34" s="540"/>
      <c r="CA34" s="540"/>
      <c r="CB34" s="540"/>
      <c r="CC34" s="540"/>
      <c r="CD34" s="540"/>
      <c r="CE34" s="540"/>
      <c r="CF34" s="540"/>
      <c r="CG34" s="540"/>
      <c r="CH34" s="287"/>
      <c r="CI34" s="287"/>
      <c r="CJ34" s="287"/>
      <c r="CK34" s="540"/>
      <c r="CL34" s="540"/>
      <c r="CM34" s="540"/>
      <c r="CN34" s="540"/>
      <c r="CO34" s="540"/>
      <c r="CP34" s="540"/>
      <c r="CQ34" s="540"/>
      <c r="CR34" s="540"/>
      <c r="CS34" s="540"/>
      <c r="CT34" s="540"/>
      <c r="CU34" s="540"/>
      <c r="CV34" s="540"/>
      <c r="CW34" s="540"/>
      <c r="CX34" s="540"/>
      <c r="CY34" s="540"/>
      <c r="CZ34" s="540"/>
      <c r="DA34" s="540"/>
      <c r="DB34" s="540"/>
      <c r="DC34" s="540"/>
      <c r="DD34" s="540"/>
      <c r="DE34" s="540"/>
      <c r="DF34" s="540"/>
      <c r="DG34" s="540"/>
      <c r="DH34" s="540"/>
      <c r="DI34" s="540"/>
      <c r="DJ34" s="540"/>
      <c r="DK34" s="540"/>
      <c r="DL34" s="540"/>
      <c r="DM34" s="540"/>
      <c r="DN34" s="540"/>
      <c r="DO34" s="540"/>
      <c r="DP34" s="287"/>
      <c r="DQ34" s="287"/>
      <c r="DR34" s="540"/>
      <c r="DS34" s="809" t="str">
        <f>G3&amp;" "&amp;" yılı "&amp;AY&amp;" ayına ait girdiğim dersleri gösterir puantaj cetveli yukarıya çıkarılmıştır."</f>
        <v>2020  yılı OCAK ayına ait girdiğim dersleri gösterir puantaj cetveli yukarıya çıkarılmıştır.</v>
      </c>
      <c r="DT34" s="809"/>
      <c r="DU34" s="809"/>
      <c r="DV34" s="809"/>
      <c r="DW34" s="809"/>
      <c r="DX34" s="809"/>
      <c r="DY34" s="809"/>
      <c r="DZ34" s="809"/>
      <c r="EA34" s="809"/>
      <c r="EB34" s="809"/>
      <c r="EC34" s="809"/>
      <c r="ED34" s="809"/>
      <c r="EE34" s="809"/>
      <c r="EF34" s="809"/>
      <c r="EG34" s="809"/>
      <c r="EH34" s="809"/>
      <c r="EI34" s="809"/>
      <c r="EJ34" s="809"/>
      <c r="EK34" s="809"/>
      <c r="EL34" s="809"/>
      <c r="EM34" s="809"/>
      <c r="EN34" s="809"/>
      <c r="EO34" s="809"/>
      <c r="EP34" s="809"/>
      <c r="EQ34" s="809"/>
      <c r="ER34" s="809"/>
      <c r="ES34" s="809"/>
      <c r="ET34" s="809"/>
      <c r="EU34" s="809"/>
      <c r="EV34" s="809"/>
      <c r="EW34" s="809"/>
      <c r="EX34" s="809"/>
      <c r="EY34" s="809"/>
      <c r="EZ34" s="809"/>
      <c r="FA34" s="809"/>
      <c r="FB34" s="809"/>
      <c r="FI34" s="294"/>
      <c r="FK34" s="295"/>
      <c r="FL34" s="295"/>
      <c r="FM34" s="296"/>
    </row>
    <row r="35" spans="3:169" s="12" customFormat="1" ht="17.25" customHeight="1" x14ac:dyDescent="0.25">
      <c r="G35" s="524"/>
      <c r="H35" s="524"/>
      <c r="I35" s="289"/>
      <c r="J35" s="290"/>
      <c r="K35" s="289"/>
      <c r="L35" s="290"/>
      <c r="M35" s="289"/>
      <c r="N35" s="290"/>
      <c r="O35" s="289"/>
      <c r="P35" s="290"/>
      <c r="Q35" s="289"/>
      <c r="R35" s="290"/>
      <c r="S35" s="289"/>
      <c r="T35" s="290"/>
      <c r="U35" s="289"/>
      <c r="V35" s="290"/>
      <c r="W35" s="287"/>
      <c r="X35" s="540"/>
      <c r="Y35" s="540"/>
      <c r="Z35" s="540"/>
      <c r="AA35" s="540"/>
      <c r="AB35" s="540"/>
      <c r="AC35" s="540"/>
      <c r="AD35" s="540"/>
      <c r="AE35" s="540"/>
      <c r="AF35" s="540"/>
      <c r="AG35" s="540"/>
      <c r="AH35" s="540"/>
      <c r="AI35" s="540"/>
      <c r="AJ35" s="540"/>
      <c r="AK35" s="540"/>
      <c r="AL35" s="540"/>
      <c r="AM35" s="540"/>
      <c r="AN35" s="540"/>
      <c r="AO35" s="540"/>
      <c r="AP35" s="540"/>
      <c r="AQ35" s="540"/>
      <c r="AR35" s="540"/>
      <c r="AS35" s="540"/>
      <c r="AT35" s="540"/>
      <c r="AU35" s="540"/>
      <c r="AV35" s="540"/>
      <c r="AW35" s="540"/>
      <c r="AX35" s="540"/>
      <c r="AY35" s="540"/>
      <c r="AZ35" s="540"/>
      <c r="BA35" s="540"/>
      <c r="BB35" s="287"/>
      <c r="BC35" s="287"/>
      <c r="BD35" s="540"/>
      <c r="BE35" s="540"/>
      <c r="BF35" s="540"/>
      <c r="BG35" s="540"/>
      <c r="BH35" s="540"/>
      <c r="BI35" s="540"/>
      <c r="BJ35" s="540"/>
      <c r="BK35" s="540"/>
      <c r="BL35" s="540"/>
      <c r="BM35" s="540"/>
      <c r="BN35" s="540"/>
      <c r="BO35" s="540"/>
      <c r="BP35" s="540"/>
      <c r="BQ35" s="540"/>
      <c r="BR35" s="540"/>
      <c r="BS35" s="540"/>
      <c r="BT35" s="540"/>
      <c r="BU35" s="540"/>
      <c r="BV35" s="540"/>
      <c r="BW35" s="540"/>
      <c r="BX35" s="540"/>
      <c r="BY35" s="540"/>
      <c r="BZ35" s="540"/>
      <c r="CA35" s="540"/>
      <c r="CB35" s="540"/>
      <c r="CC35" s="540"/>
      <c r="CD35" s="540"/>
      <c r="CE35" s="540"/>
      <c r="CF35" s="540"/>
      <c r="CG35" s="540"/>
      <c r="CH35" s="287"/>
      <c r="CI35" s="287"/>
      <c r="CJ35" s="287"/>
      <c r="CK35" s="540"/>
      <c r="CL35" s="540"/>
      <c r="CM35" s="540"/>
      <c r="CN35" s="540"/>
      <c r="CO35" s="540"/>
      <c r="CP35" s="540"/>
      <c r="CQ35" s="540"/>
      <c r="CR35" s="540"/>
      <c r="CS35" s="540"/>
      <c r="CT35" s="540"/>
      <c r="CU35" s="540"/>
      <c r="CV35" s="540"/>
      <c r="CW35" s="540"/>
      <c r="CX35" s="540"/>
      <c r="CY35" s="540"/>
      <c r="CZ35" s="540"/>
      <c r="DA35" s="540"/>
      <c r="DB35" s="540"/>
      <c r="DC35" s="540"/>
      <c r="DD35" s="540"/>
      <c r="DE35" s="540"/>
      <c r="DF35" s="540"/>
      <c r="DG35" s="540"/>
      <c r="DH35" s="540"/>
      <c r="DI35" s="540"/>
      <c r="DJ35" s="540"/>
      <c r="DK35" s="540"/>
      <c r="DL35" s="540"/>
      <c r="DM35" s="540"/>
      <c r="DN35" s="540"/>
      <c r="DO35" s="540"/>
      <c r="DP35" s="287"/>
      <c r="DQ35" s="287"/>
      <c r="DR35" s="540"/>
      <c r="DS35" s="810" t="s">
        <v>72</v>
      </c>
      <c r="DT35" s="810"/>
      <c r="DU35" s="810"/>
      <c r="DV35" s="810"/>
      <c r="DW35" s="810"/>
      <c r="DX35" s="810"/>
      <c r="DY35" s="835">
        <f ca="1">TODAY()</f>
        <v>44117</v>
      </c>
      <c r="DZ35" s="836"/>
      <c r="EA35" s="836"/>
      <c r="EB35" s="836"/>
      <c r="EC35" s="836"/>
      <c r="ED35" s="836"/>
      <c r="EE35" s="836"/>
      <c r="EF35" s="545"/>
      <c r="EG35" s="545"/>
      <c r="EH35" s="545"/>
      <c r="EI35" s="545"/>
      <c r="EJ35" s="545"/>
      <c r="EK35" s="545"/>
      <c r="EL35" s="545"/>
      <c r="EM35" s="545"/>
      <c r="EN35" s="545"/>
      <c r="EO35" s="545"/>
      <c r="EP35" s="545"/>
      <c r="EQ35" s="545"/>
      <c r="ER35" s="545"/>
      <c r="ES35" s="545"/>
      <c r="ET35" s="545"/>
      <c r="EU35" s="545"/>
      <c r="EV35" s="545"/>
      <c r="EW35" s="545"/>
      <c r="EX35" s="545"/>
      <c r="EY35" s="545"/>
      <c r="EZ35" s="545"/>
      <c r="FA35" s="545"/>
      <c r="FB35" s="545"/>
      <c r="FI35" s="294"/>
      <c r="FK35" s="295"/>
      <c r="FL35" s="295"/>
      <c r="FM35" s="296"/>
    </row>
    <row r="36" spans="3:169" s="374" customFormat="1" ht="13.5" customHeight="1" x14ac:dyDescent="0.2">
      <c r="C36" s="367"/>
      <c r="D36" s="368"/>
      <c r="E36" s="369"/>
      <c r="F36" s="370"/>
      <c r="G36" s="370"/>
      <c r="H36" s="369"/>
      <c r="I36" s="371"/>
      <c r="J36" s="372"/>
      <c r="K36" s="371"/>
      <c r="L36" s="372"/>
      <c r="M36" s="371"/>
      <c r="N36" s="372"/>
      <c r="O36" s="371"/>
      <c r="P36" s="372"/>
      <c r="Q36" s="371"/>
      <c r="R36" s="372"/>
      <c r="S36" s="371"/>
      <c r="T36" s="372"/>
      <c r="U36" s="371"/>
      <c r="V36" s="372"/>
      <c r="W36" s="368"/>
      <c r="X36" s="369"/>
      <c r="Y36" s="369"/>
      <c r="Z36" s="369"/>
      <c r="AA36" s="369"/>
      <c r="AB36" s="369"/>
      <c r="AC36" s="369"/>
      <c r="AD36" s="369"/>
      <c r="AE36" s="369"/>
      <c r="AF36" s="369"/>
      <c r="AG36" s="369"/>
      <c r="AH36" s="369"/>
      <c r="AI36" s="369"/>
      <c r="AJ36" s="369"/>
      <c r="AK36" s="369"/>
      <c r="AL36" s="369"/>
      <c r="AM36" s="369"/>
      <c r="AN36" s="369"/>
      <c r="AO36" s="369"/>
      <c r="AP36" s="369"/>
      <c r="AQ36" s="369"/>
      <c r="AR36" s="369"/>
      <c r="AS36" s="369"/>
      <c r="AT36" s="369"/>
      <c r="AU36" s="369"/>
      <c r="AV36" s="369"/>
      <c r="AW36" s="369"/>
      <c r="AX36" s="369"/>
      <c r="AY36" s="369"/>
      <c r="AZ36" s="369"/>
      <c r="BA36" s="369"/>
      <c r="BB36" s="368"/>
      <c r="BC36" s="368"/>
      <c r="BD36" s="369"/>
      <c r="BE36" s="369"/>
      <c r="BF36" s="369"/>
      <c r="BG36" s="369"/>
      <c r="BH36" s="369"/>
      <c r="BI36" s="369"/>
      <c r="BJ36" s="369"/>
      <c r="BK36" s="369"/>
      <c r="BL36" s="369"/>
      <c r="BM36" s="369"/>
      <c r="BN36" s="369"/>
      <c r="BO36" s="369"/>
      <c r="BP36" s="369"/>
      <c r="BQ36" s="369"/>
      <c r="BR36" s="369"/>
      <c r="BS36" s="369"/>
      <c r="BT36" s="369"/>
      <c r="BU36" s="369"/>
      <c r="BV36" s="369"/>
      <c r="BW36" s="369"/>
      <c r="BX36" s="369"/>
      <c r="BY36" s="369"/>
      <c r="BZ36" s="369"/>
      <c r="CA36" s="369"/>
      <c r="CB36" s="369"/>
      <c r="CC36" s="369"/>
      <c r="CD36" s="369"/>
      <c r="CE36" s="369"/>
      <c r="CF36" s="369"/>
      <c r="CG36" s="369"/>
      <c r="CH36" s="368"/>
      <c r="CI36" s="368"/>
      <c r="CJ36" s="368"/>
      <c r="CK36" s="369"/>
      <c r="CL36" s="369"/>
      <c r="CM36" s="369"/>
      <c r="CN36" s="369"/>
      <c r="CO36" s="369"/>
      <c r="CP36" s="369"/>
      <c r="CQ36" s="369"/>
      <c r="CR36" s="369"/>
      <c r="CS36" s="369"/>
      <c r="CT36" s="369"/>
      <c r="CU36" s="369"/>
      <c r="CV36" s="369"/>
      <c r="CW36" s="369"/>
      <c r="CX36" s="369"/>
      <c r="CY36" s="369"/>
      <c r="CZ36" s="369"/>
      <c r="DA36" s="369"/>
      <c r="DB36" s="369"/>
      <c r="DC36" s="369"/>
      <c r="DD36" s="369"/>
      <c r="DE36" s="369"/>
      <c r="DF36" s="369"/>
      <c r="DG36" s="369"/>
      <c r="DH36" s="369"/>
      <c r="DI36" s="369"/>
      <c r="DJ36" s="369"/>
      <c r="DK36" s="369"/>
      <c r="DL36" s="369"/>
      <c r="DM36" s="369"/>
      <c r="DN36" s="369"/>
      <c r="DO36" s="369"/>
      <c r="DP36" s="368"/>
      <c r="DQ36" s="368"/>
      <c r="DR36" s="369"/>
      <c r="DS36" s="807" t="s">
        <v>74</v>
      </c>
      <c r="DT36" s="807"/>
      <c r="DU36" s="807"/>
      <c r="DV36" s="807"/>
      <c r="DW36" s="807"/>
      <c r="DX36" s="807"/>
      <c r="DY36" s="807"/>
      <c r="DZ36" s="807"/>
      <c r="EA36" s="807"/>
      <c r="EB36" s="807"/>
      <c r="EC36" s="807"/>
      <c r="ED36" s="807"/>
      <c r="EE36" s="544"/>
      <c r="EF36" s="544"/>
      <c r="EG36" s="544"/>
      <c r="EH36" s="544"/>
      <c r="EI36" s="544"/>
      <c r="EJ36" s="544"/>
      <c r="EK36" s="544"/>
      <c r="EL36" s="544"/>
      <c r="EM36" s="544"/>
      <c r="EN36" s="544"/>
      <c r="EO36" s="544"/>
      <c r="EP36" s="543"/>
      <c r="EQ36" s="543"/>
      <c r="ER36" s="543"/>
      <c r="ES36" s="543"/>
      <c r="ET36" s="543"/>
      <c r="EU36" s="543"/>
      <c r="EV36" s="543"/>
      <c r="EW36" s="543"/>
      <c r="EX36" s="543"/>
      <c r="EY36" s="371"/>
      <c r="EZ36" s="372"/>
      <c r="FA36" s="373"/>
      <c r="FB36" s="368"/>
      <c r="FI36" s="375"/>
      <c r="FK36" s="372"/>
      <c r="FL36" s="372"/>
      <c r="FM36" s="367"/>
    </row>
    <row r="37" spans="3:169" s="374" customFormat="1" ht="13.5" customHeight="1" x14ac:dyDescent="0.2">
      <c r="C37" s="367"/>
      <c r="D37" s="368"/>
      <c r="E37" s="369"/>
      <c r="F37" s="370"/>
      <c r="G37" s="370"/>
      <c r="H37" s="369"/>
      <c r="I37" s="371"/>
      <c r="J37" s="372"/>
      <c r="K37" s="371"/>
      <c r="L37" s="372"/>
      <c r="M37" s="371"/>
      <c r="N37" s="372"/>
      <c r="O37" s="371"/>
      <c r="P37" s="372"/>
      <c r="Q37" s="371"/>
      <c r="R37" s="372"/>
      <c r="S37" s="371"/>
      <c r="T37" s="372"/>
      <c r="U37" s="371"/>
      <c r="V37" s="372"/>
      <c r="W37" s="368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  <c r="AS37" s="369"/>
      <c r="AT37" s="369"/>
      <c r="AU37" s="369"/>
      <c r="AV37" s="369"/>
      <c r="AW37" s="369"/>
      <c r="AX37" s="369"/>
      <c r="AY37" s="369"/>
      <c r="AZ37" s="369"/>
      <c r="BA37" s="369"/>
      <c r="BB37" s="368"/>
      <c r="BC37" s="368"/>
      <c r="BD37" s="369"/>
      <c r="BE37" s="369"/>
      <c r="BF37" s="369"/>
      <c r="BG37" s="369"/>
      <c r="BH37" s="369"/>
      <c r="BI37" s="369"/>
      <c r="BJ37" s="369"/>
      <c r="BK37" s="369"/>
      <c r="BL37" s="369"/>
      <c r="BM37" s="369"/>
      <c r="BN37" s="369"/>
      <c r="BO37" s="369"/>
      <c r="BP37" s="369"/>
      <c r="BQ37" s="369"/>
      <c r="BR37" s="369"/>
      <c r="BS37" s="369"/>
      <c r="BT37" s="369"/>
      <c r="BU37" s="369"/>
      <c r="BV37" s="369"/>
      <c r="BW37" s="369"/>
      <c r="BX37" s="369"/>
      <c r="BY37" s="369"/>
      <c r="BZ37" s="369"/>
      <c r="CA37" s="369"/>
      <c r="CB37" s="369"/>
      <c r="CC37" s="369"/>
      <c r="CD37" s="369"/>
      <c r="CE37" s="369"/>
      <c r="CF37" s="369"/>
      <c r="CG37" s="369"/>
      <c r="CH37" s="368"/>
      <c r="CI37" s="368"/>
      <c r="CJ37" s="368"/>
      <c r="CK37" s="369"/>
      <c r="CL37" s="369"/>
      <c r="CM37" s="369"/>
      <c r="CN37" s="369"/>
      <c r="CO37" s="369"/>
      <c r="CP37" s="369"/>
      <c r="CQ37" s="369"/>
      <c r="CR37" s="369"/>
      <c r="CS37" s="369"/>
      <c r="CT37" s="369"/>
      <c r="CU37" s="369"/>
      <c r="CV37" s="369"/>
      <c r="CW37" s="369"/>
      <c r="CX37" s="369"/>
      <c r="CY37" s="369"/>
      <c r="CZ37" s="369"/>
      <c r="DA37" s="369"/>
      <c r="DB37" s="369"/>
      <c r="DC37" s="369"/>
      <c r="DD37" s="369"/>
      <c r="DE37" s="369"/>
      <c r="DF37" s="369"/>
      <c r="DG37" s="369"/>
      <c r="DH37" s="369"/>
      <c r="DI37" s="369"/>
      <c r="DJ37" s="369"/>
      <c r="DK37" s="369"/>
      <c r="DL37" s="369"/>
      <c r="DM37" s="369"/>
      <c r="DN37" s="369"/>
      <c r="DO37" s="369"/>
      <c r="DP37" s="368"/>
      <c r="DQ37" s="368"/>
      <c r="DR37" s="369"/>
      <c r="DS37" s="807" t="s">
        <v>75</v>
      </c>
      <c r="DT37" s="807"/>
      <c r="DU37" s="807"/>
      <c r="DV37" s="807"/>
      <c r="DW37" s="807"/>
      <c r="DX37" s="807"/>
      <c r="DY37" s="807"/>
      <c r="DZ37" s="807"/>
      <c r="EA37" s="807"/>
      <c r="EB37" s="807"/>
      <c r="EC37" s="807"/>
      <c r="ED37" s="807"/>
      <c r="EE37" s="807"/>
      <c r="EF37" s="807"/>
      <c r="EG37" s="808" t="s">
        <v>76</v>
      </c>
      <c r="EH37" s="808"/>
      <c r="EI37" s="808"/>
      <c r="EJ37" s="808"/>
      <c r="EK37" s="808"/>
      <c r="EL37" s="808"/>
      <c r="EM37" s="808"/>
      <c r="EN37" s="808"/>
      <c r="EO37" s="808"/>
      <c r="EP37" s="543"/>
      <c r="EQ37" s="543"/>
      <c r="ER37" s="543"/>
      <c r="ES37" s="543"/>
      <c r="ET37" s="543"/>
      <c r="EV37" s="376"/>
      <c r="EW37" s="808" t="s">
        <v>80</v>
      </c>
      <c r="EX37" s="808"/>
      <c r="EY37" s="808"/>
      <c r="EZ37" s="808"/>
      <c r="FA37" s="808"/>
      <c r="FB37" s="808"/>
      <c r="FC37" s="376"/>
      <c r="FI37" s="375"/>
      <c r="FK37" s="372"/>
      <c r="FL37" s="372"/>
      <c r="FM37" s="367"/>
    </row>
    <row r="38" spans="3:169" s="12" customFormat="1" ht="15.75" customHeight="1" x14ac:dyDescent="0.25">
      <c r="C38" s="286"/>
      <c r="D38" s="287"/>
      <c r="E38" s="540"/>
      <c r="F38" s="288"/>
      <c r="G38" s="288"/>
      <c r="H38" s="540"/>
      <c r="I38" s="289"/>
      <c r="J38" s="290"/>
      <c r="K38" s="289"/>
      <c r="L38" s="290"/>
      <c r="M38" s="289"/>
      <c r="N38" s="290"/>
      <c r="O38" s="289"/>
      <c r="P38" s="290"/>
      <c r="Q38" s="289"/>
      <c r="R38" s="290"/>
      <c r="S38" s="289"/>
      <c r="T38" s="290"/>
      <c r="U38" s="289"/>
      <c r="V38" s="290"/>
      <c r="W38" s="287"/>
      <c r="X38" s="540"/>
      <c r="Y38" s="540"/>
      <c r="Z38" s="540"/>
      <c r="AA38" s="540"/>
      <c r="AB38" s="540"/>
      <c r="AC38" s="540"/>
      <c r="AD38" s="540"/>
      <c r="AE38" s="540"/>
      <c r="AF38" s="540"/>
      <c r="AG38" s="540"/>
      <c r="AH38" s="540"/>
      <c r="AI38" s="540"/>
      <c r="AJ38" s="540"/>
      <c r="AK38" s="540"/>
      <c r="AL38" s="540"/>
      <c r="AM38" s="540"/>
      <c r="AN38" s="540"/>
      <c r="AO38" s="540"/>
      <c r="AP38" s="540"/>
      <c r="AQ38" s="540"/>
      <c r="AR38" s="540"/>
      <c r="AS38" s="540"/>
      <c r="AT38" s="540"/>
      <c r="AU38" s="540"/>
      <c r="AV38" s="540"/>
      <c r="AW38" s="540"/>
      <c r="AX38" s="540"/>
      <c r="AY38" s="540"/>
      <c r="AZ38" s="540"/>
      <c r="BA38" s="540"/>
      <c r="BB38" s="287"/>
      <c r="BC38" s="287"/>
      <c r="BD38" s="540"/>
      <c r="BE38" s="540"/>
      <c r="BF38" s="540"/>
      <c r="BG38" s="540"/>
      <c r="BH38" s="540"/>
      <c r="BI38" s="540"/>
      <c r="BJ38" s="540"/>
      <c r="BK38" s="540"/>
      <c r="BL38" s="540"/>
      <c r="BM38" s="540"/>
      <c r="BN38" s="540"/>
      <c r="BO38" s="540"/>
      <c r="BP38" s="540"/>
      <c r="BQ38" s="540"/>
      <c r="BR38" s="540"/>
      <c r="BS38" s="540"/>
      <c r="BT38" s="540"/>
      <c r="BU38" s="540"/>
      <c r="BV38" s="540"/>
      <c r="BW38" s="540"/>
      <c r="BX38" s="540"/>
      <c r="BY38" s="540"/>
      <c r="BZ38" s="540"/>
      <c r="CA38" s="540"/>
      <c r="CB38" s="540"/>
      <c r="CC38" s="540"/>
      <c r="CD38" s="540"/>
      <c r="CE38" s="540"/>
      <c r="CF38" s="540"/>
      <c r="CG38" s="540"/>
      <c r="CH38" s="287"/>
      <c r="CI38" s="287"/>
      <c r="CJ38" s="287"/>
      <c r="CK38" s="540"/>
      <c r="CL38" s="540"/>
      <c r="CM38" s="540"/>
      <c r="CN38" s="540"/>
      <c r="CO38" s="540"/>
      <c r="CP38" s="540"/>
      <c r="CQ38" s="540"/>
      <c r="CR38" s="540"/>
      <c r="CS38" s="540"/>
      <c r="CT38" s="540"/>
      <c r="CU38" s="540"/>
      <c r="CV38" s="540"/>
      <c r="CW38" s="540"/>
      <c r="CX38" s="540"/>
      <c r="CY38" s="540"/>
      <c r="CZ38" s="540"/>
      <c r="DA38" s="540"/>
      <c r="DB38" s="540"/>
      <c r="DC38" s="540"/>
      <c r="DD38" s="540"/>
      <c r="DE38" s="540"/>
      <c r="DF38" s="540"/>
      <c r="DG38" s="540"/>
      <c r="DH38" s="540"/>
      <c r="DI38" s="540"/>
      <c r="DJ38" s="540"/>
      <c r="DK38" s="540"/>
      <c r="DL38" s="540"/>
      <c r="DM38" s="540"/>
      <c r="DN38" s="540"/>
      <c r="DO38" s="540"/>
      <c r="DP38" s="287"/>
      <c r="DQ38" s="287"/>
      <c r="DR38" s="540"/>
      <c r="DS38" s="540"/>
      <c r="DT38" s="541"/>
      <c r="DU38" s="541"/>
      <c r="DV38" s="541"/>
      <c r="DW38" s="541"/>
      <c r="DX38" s="541"/>
      <c r="DY38" s="541"/>
      <c r="DZ38" s="541"/>
      <c r="EA38" s="541"/>
      <c r="EB38" s="803" t="s">
        <v>77</v>
      </c>
      <c r="EC38" s="803"/>
      <c r="ED38" s="803"/>
      <c r="EE38" s="803"/>
      <c r="EF38" s="803"/>
      <c r="EG38" s="805">
        <f>D12</f>
        <v>0</v>
      </c>
      <c r="EH38" s="805"/>
      <c r="EI38" s="805"/>
      <c r="EJ38" s="805"/>
      <c r="EK38" s="805"/>
      <c r="EL38" s="805"/>
      <c r="EM38" s="805"/>
      <c r="EN38" s="805"/>
      <c r="EO38" s="805"/>
      <c r="EP38" s="541"/>
      <c r="EQ38" s="541"/>
      <c r="ER38" s="802" t="s">
        <v>77</v>
      </c>
      <c r="ES38" s="802"/>
      <c r="ET38" s="802"/>
      <c r="EU38" s="802"/>
      <c r="EV38" s="802"/>
      <c r="EW38" s="805" t="s">
        <v>81</v>
      </c>
      <c r="EX38" s="805"/>
      <c r="EY38" s="805"/>
      <c r="EZ38" s="805"/>
      <c r="FA38" s="805"/>
      <c r="FB38" s="805"/>
      <c r="FC38" s="376"/>
      <c r="FI38" s="294"/>
      <c r="FK38" s="295"/>
      <c r="FL38" s="295"/>
      <c r="FM38" s="296"/>
    </row>
    <row r="39" spans="3:169" s="12" customFormat="1" ht="12" customHeight="1" x14ac:dyDescent="0.25">
      <c r="C39" s="286"/>
      <c r="D39" s="287"/>
      <c r="E39" s="540"/>
      <c r="F39" s="288"/>
      <c r="G39" s="288"/>
      <c r="H39" s="540"/>
      <c r="I39" s="289"/>
      <c r="J39" s="290"/>
      <c r="K39" s="289"/>
      <c r="L39" s="290"/>
      <c r="M39" s="289"/>
      <c r="N39" s="290"/>
      <c r="O39" s="289"/>
      <c r="P39" s="290"/>
      <c r="Q39" s="289"/>
      <c r="R39" s="290"/>
      <c r="S39" s="289"/>
      <c r="T39" s="290"/>
      <c r="U39" s="289"/>
      <c r="V39" s="290"/>
      <c r="W39" s="287"/>
      <c r="X39" s="540"/>
      <c r="Y39" s="540"/>
      <c r="Z39" s="540"/>
      <c r="AA39" s="540"/>
      <c r="AB39" s="540"/>
      <c r="AC39" s="540"/>
      <c r="AD39" s="540"/>
      <c r="AE39" s="540"/>
      <c r="AF39" s="540"/>
      <c r="AG39" s="540"/>
      <c r="AH39" s="540"/>
      <c r="AI39" s="540"/>
      <c r="AJ39" s="540"/>
      <c r="AK39" s="540"/>
      <c r="AL39" s="540"/>
      <c r="AM39" s="540"/>
      <c r="AN39" s="540"/>
      <c r="AO39" s="540"/>
      <c r="AP39" s="540"/>
      <c r="AQ39" s="540"/>
      <c r="AR39" s="540"/>
      <c r="AS39" s="540"/>
      <c r="AT39" s="540"/>
      <c r="AU39" s="540"/>
      <c r="AV39" s="540"/>
      <c r="AW39" s="540"/>
      <c r="AX39" s="540"/>
      <c r="AY39" s="540"/>
      <c r="AZ39" s="540"/>
      <c r="BA39" s="540"/>
      <c r="BB39" s="287"/>
      <c r="BC39" s="287"/>
      <c r="BD39" s="540"/>
      <c r="BE39" s="540"/>
      <c r="BF39" s="540"/>
      <c r="BG39" s="540"/>
      <c r="BH39" s="540"/>
      <c r="BI39" s="540"/>
      <c r="BJ39" s="540"/>
      <c r="BK39" s="540"/>
      <c r="BL39" s="540"/>
      <c r="BM39" s="540"/>
      <c r="BN39" s="540"/>
      <c r="BO39" s="540"/>
      <c r="BP39" s="540"/>
      <c r="BQ39" s="540"/>
      <c r="BR39" s="540"/>
      <c r="BS39" s="540"/>
      <c r="BT39" s="540"/>
      <c r="BU39" s="540"/>
      <c r="BV39" s="540"/>
      <c r="BW39" s="540"/>
      <c r="BX39" s="540"/>
      <c r="BY39" s="540"/>
      <c r="BZ39" s="540"/>
      <c r="CA39" s="540"/>
      <c r="CB39" s="540"/>
      <c r="CC39" s="540"/>
      <c r="CD39" s="540"/>
      <c r="CE39" s="540"/>
      <c r="CF39" s="540"/>
      <c r="CG39" s="540"/>
      <c r="CH39" s="287"/>
      <c r="CI39" s="287"/>
      <c r="CJ39" s="287"/>
      <c r="CK39" s="540"/>
      <c r="CL39" s="540"/>
      <c r="CM39" s="540"/>
      <c r="CN39" s="540"/>
      <c r="CO39" s="540"/>
      <c r="CP39" s="540"/>
      <c r="CQ39" s="540"/>
      <c r="CR39" s="540"/>
      <c r="CS39" s="540"/>
      <c r="CT39" s="540"/>
      <c r="CU39" s="540"/>
      <c r="CV39" s="540"/>
      <c r="CW39" s="540"/>
      <c r="CX39" s="540"/>
      <c r="CY39" s="540"/>
      <c r="CZ39" s="540"/>
      <c r="DA39" s="540"/>
      <c r="DB39" s="540"/>
      <c r="DC39" s="540"/>
      <c r="DD39" s="540"/>
      <c r="DE39" s="540"/>
      <c r="DF39" s="540"/>
      <c r="DG39" s="540"/>
      <c r="DH39" s="540"/>
      <c r="DI39" s="540"/>
      <c r="DJ39" s="540"/>
      <c r="DK39" s="540"/>
      <c r="DL39" s="540"/>
      <c r="DM39" s="540"/>
      <c r="DN39" s="540"/>
      <c r="DO39" s="540"/>
      <c r="DP39" s="287"/>
      <c r="DQ39" s="287"/>
      <c r="DR39" s="540"/>
      <c r="DS39" s="540"/>
      <c r="DT39" s="541"/>
      <c r="DU39" s="541"/>
      <c r="DV39" s="541"/>
      <c r="DW39" s="541"/>
      <c r="DX39" s="541"/>
      <c r="DY39" s="541"/>
      <c r="DZ39" s="541"/>
      <c r="EA39" s="541"/>
      <c r="EB39" s="803" t="s">
        <v>78</v>
      </c>
      <c r="EC39" s="803"/>
      <c r="ED39" s="803"/>
      <c r="EE39" s="803"/>
      <c r="EF39" s="803"/>
      <c r="EG39" s="805" t="s">
        <v>79</v>
      </c>
      <c r="EH39" s="805"/>
      <c r="EI39" s="805"/>
      <c r="EJ39" s="805"/>
      <c r="EK39" s="805"/>
      <c r="EL39" s="805"/>
      <c r="EM39" s="805"/>
      <c r="EN39" s="805"/>
      <c r="EO39" s="805"/>
      <c r="EP39" s="541"/>
      <c r="EQ39" s="541"/>
      <c r="ER39" s="802" t="s">
        <v>78</v>
      </c>
      <c r="ES39" s="802"/>
      <c r="ET39" s="802"/>
      <c r="EU39" s="802"/>
      <c r="EV39" s="802"/>
      <c r="EW39" s="805" t="s">
        <v>81</v>
      </c>
      <c r="EX39" s="805"/>
      <c r="EY39" s="805"/>
      <c r="EZ39" s="805"/>
      <c r="FA39" s="805"/>
      <c r="FB39" s="805"/>
      <c r="FC39" s="376"/>
      <c r="FI39" s="294"/>
      <c r="FK39" s="295"/>
      <c r="FL39" s="295"/>
      <c r="FM39" s="296"/>
    </row>
    <row r="40" spans="3:169" s="12" customFormat="1" ht="6.75" customHeight="1" x14ac:dyDescent="0.25">
      <c r="C40" s="286"/>
      <c r="D40" s="287"/>
      <c r="E40" s="540"/>
      <c r="F40" s="288"/>
      <c r="G40" s="288"/>
      <c r="H40" s="540"/>
      <c r="I40" s="289"/>
      <c r="J40" s="290"/>
      <c r="K40" s="289"/>
      <c r="L40" s="290"/>
      <c r="M40" s="289"/>
      <c r="N40" s="290"/>
      <c r="O40" s="289"/>
      <c r="P40" s="290"/>
      <c r="Q40" s="289"/>
      <c r="R40" s="290"/>
      <c r="S40" s="289"/>
      <c r="T40" s="290"/>
      <c r="U40" s="289"/>
      <c r="V40" s="290"/>
      <c r="W40" s="287"/>
      <c r="X40" s="540"/>
      <c r="Y40" s="540"/>
      <c r="Z40" s="540"/>
      <c r="AA40" s="540"/>
      <c r="AB40" s="540"/>
      <c r="AC40" s="540"/>
      <c r="AD40" s="540"/>
      <c r="AE40" s="540"/>
      <c r="AF40" s="540"/>
      <c r="AG40" s="540"/>
      <c r="AH40" s="540"/>
      <c r="AI40" s="540"/>
      <c r="AJ40" s="540"/>
      <c r="AK40" s="540"/>
      <c r="AL40" s="540"/>
      <c r="AM40" s="540"/>
      <c r="AN40" s="540"/>
      <c r="AO40" s="540"/>
      <c r="AP40" s="540"/>
      <c r="AQ40" s="540"/>
      <c r="AR40" s="540"/>
      <c r="AS40" s="540"/>
      <c r="AT40" s="540"/>
      <c r="AU40" s="540"/>
      <c r="AV40" s="540"/>
      <c r="AW40" s="540"/>
      <c r="AX40" s="540"/>
      <c r="AY40" s="540"/>
      <c r="AZ40" s="540"/>
      <c r="BA40" s="540"/>
      <c r="BB40" s="287"/>
      <c r="BC40" s="287"/>
      <c r="BD40" s="540"/>
      <c r="BE40" s="540"/>
      <c r="BF40" s="540"/>
      <c r="BG40" s="540"/>
      <c r="BH40" s="540"/>
      <c r="BI40" s="540"/>
      <c r="BJ40" s="540"/>
      <c r="BK40" s="540"/>
      <c r="BL40" s="540"/>
      <c r="BM40" s="540"/>
      <c r="BN40" s="540"/>
      <c r="BO40" s="540"/>
      <c r="BP40" s="540"/>
      <c r="BQ40" s="540"/>
      <c r="BR40" s="540"/>
      <c r="BS40" s="540"/>
      <c r="BT40" s="540"/>
      <c r="BU40" s="540"/>
      <c r="BV40" s="540"/>
      <c r="BW40" s="540"/>
      <c r="BX40" s="540"/>
      <c r="BY40" s="540"/>
      <c r="BZ40" s="540"/>
      <c r="CA40" s="540"/>
      <c r="CB40" s="540"/>
      <c r="CC40" s="540"/>
      <c r="CD40" s="540"/>
      <c r="CE40" s="540"/>
      <c r="CF40" s="540"/>
      <c r="CG40" s="540"/>
      <c r="CH40" s="287"/>
      <c r="CI40" s="287"/>
      <c r="CJ40" s="287"/>
      <c r="CK40" s="540"/>
      <c r="CL40" s="540"/>
      <c r="CM40" s="540"/>
      <c r="CN40" s="540"/>
      <c r="CO40" s="540"/>
      <c r="CP40" s="540"/>
      <c r="CQ40" s="540"/>
      <c r="CR40" s="540"/>
      <c r="CS40" s="540"/>
      <c r="CT40" s="540"/>
      <c r="CU40" s="540"/>
      <c r="CV40" s="540"/>
      <c r="CW40" s="540"/>
      <c r="CX40" s="540"/>
      <c r="CY40" s="540"/>
      <c r="CZ40" s="540"/>
      <c r="DA40" s="540"/>
      <c r="DB40" s="540"/>
      <c r="DC40" s="540"/>
      <c r="DD40" s="540"/>
      <c r="DE40" s="540"/>
      <c r="DF40" s="540"/>
      <c r="DG40" s="540"/>
      <c r="DH40" s="540"/>
      <c r="DI40" s="540"/>
      <c r="DJ40" s="540"/>
      <c r="DK40" s="540"/>
      <c r="DL40" s="540"/>
      <c r="DM40" s="540"/>
      <c r="DN40" s="540"/>
      <c r="DO40" s="540"/>
      <c r="DP40" s="287"/>
      <c r="DQ40" s="287"/>
      <c r="DR40" s="540"/>
      <c r="DS40" s="465"/>
      <c r="DT40" s="466"/>
      <c r="DU40" s="466"/>
      <c r="DV40" s="466"/>
      <c r="DW40" s="466"/>
      <c r="DX40" s="472"/>
      <c r="DY40" s="466"/>
      <c r="DZ40" s="466"/>
      <c r="EA40" s="466"/>
      <c r="EB40" s="466"/>
      <c r="EC40" s="466"/>
      <c r="ED40" s="466"/>
      <c r="EE40" s="466"/>
      <c r="EF40" s="466"/>
      <c r="EG40" s="466"/>
      <c r="EH40" s="466"/>
      <c r="EI40" s="466"/>
      <c r="EJ40" s="466"/>
      <c r="EK40" s="467"/>
      <c r="EL40" s="541"/>
      <c r="EM40" s="541"/>
      <c r="EN40" s="541"/>
      <c r="EO40" s="541"/>
      <c r="EP40" s="541"/>
      <c r="EQ40" s="541"/>
      <c r="ER40" s="541"/>
      <c r="ES40" s="541"/>
      <c r="ET40" s="541"/>
      <c r="EU40" s="541"/>
      <c r="EV40" s="541"/>
      <c r="EW40" s="541"/>
      <c r="EX40" s="541"/>
      <c r="EY40" s="291"/>
      <c r="EZ40" s="292"/>
      <c r="FA40" s="293"/>
      <c r="FB40" s="287"/>
      <c r="FI40" s="294"/>
      <c r="FK40" s="295"/>
      <c r="FL40" s="295"/>
      <c r="FM40" s="296"/>
    </row>
    <row r="41" spans="3:169" s="12" customFormat="1" ht="12.75" customHeight="1" x14ac:dyDescent="0.25">
      <c r="C41" s="286"/>
      <c r="D41" s="287"/>
      <c r="E41" s="540"/>
      <c r="F41" s="288"/>
      <c r="G41" s="288"/>
      <c r="H41" s="540"/>
      <c r="I41" s="289"/>
      <c r="J41" s="290"/>
      <c r="K41" s="289"/>
      <c r="L41" s="290"/>
      <c r="M41" s="289"/>
      <c r="N41" s="290"/>
      <c r="O41" s="289"/>
      <c r="P41" s="290"/>
      <c r="Q41" s="289"/>
      <c r="R41" s="290"/>
      <c r="S41" s="289"/>
      <c r="T41" s="290"/>
      <c r="U41" s="289"/>
      <c r="V41" s="290"/>
      <c r="W41" s="287"/>
      <c r="X41" s="540"/>
      <c r="Y41" s="540"/>
      <c r="Z41" s="540"/>
      <c r="AA41" s="540"/>
      <c r="AB41" s="540"/>
      <c r="AC41" s="540"/>
      <c r="AD41" s="540"/>
      <c r="AE41" s="540"/>
      <c r="AF41" s="540"/>
      <c r="AG41" s="540"/>
      <c r="AH41" s="540"/>
      <c r="AI41" s="540"/>
      <c r="AJ41" s="540"/>
      <c r="AK41" s="540"/>
      <c r="AL41" s="540"/>
      <c r="AM41" s="540"/>
      <c r="AN41" s="540"/>
      <c r="AO41" s="540"/>
      <c r="AP41" s="540"/>
      <c r="AQ41" s="540"/>
      <c r="AR41" s="540"/>
      <c r="AS41" s="540"/>
      <c r="AT41" s="540"/>
      <c r="AU41" s="540"/>
      <c r="AV41" s="540"/>
      <c r="AW41" s="540"/>
      <c r="AX41" s="540"/>
      <c r="AY41" s="540"/>
      <c r="AZ41" s="540"/>
      <c r="BA41" s="540"/>
      <c r="BB41" s="287"/>
      <c r="BC41" s="287"/>
      <c r="BD41" s="540"/>
      <c r="BE41" s="540"/>
      <c r="BF41" s="540"/>
      <c r="BG41" s="540"/>
      <c r="BH41" s="540"/>
      <c r="BI41" s="540"/>
      <c r="BJ41" s="540"/>
      <c r="BK41" s="540"/>
      <c r="BL41" s="540"/>
      <c r="BM41" s="540"/>
      <c r="BN41" s="540"/>
      <c r="BO41" s="540"/>
      <c r="BP41" s="540"/>
      <c r="BQ41" s="540"/>
      <c r="BR41" s="540"/>
      <c r="BS41" s="540"/>
      <c r="BT41" s="540"/>
      <c r="BU41" s="540"/>
      <c r="BV41" s="540"/>
      <c r="BW41" s="540"/>
      <c r="BX41" s="540"/>
      <c r="BY41" s="540"/>
      <c r="BZ41" s="540"/>
      <c r="CA41" s="540"/>
      <c r="CB41" s="540"/>
      <c r="CC41" s="540"/>
      <c r="CD41" s="540"/>
      <c r="CE41" s="540"/>
      <c r="CF41" s="540"/>
      <c r="CG41" s="540"/>
      <c r="CH41" s="287"/>
      <c r="CI41" s="287"/>
      <c r="CJ41" s="287"/>
      <c r="CK41" s="540"/>
      <c r="CL41" s="540"/>
      <c r="CM41" s="540"/>
      <c r="CN41" s="540"/>
      <c r="CO41" s="540"/>
      <c r="CP41" s="540"/>
      <c r="CQ41" s="540"/>
      <c r="CR41" s="540"/>
      <c r="CS41" s="540"/>
      <c r="CT41" s="540"/>
      <c r="CU41" s="540"/>
      <c r="CV41" s="540"/>
      <c r="CW41" s="540"/>
      <c r="CX41" s="540"/>
      <c r="CY41" s="540"/>
      <c r="CZ41" s="540"/>
      <c r="DA41" s="540"/>
      <c r="DB41" s="540"/>
      <c r="DC41" s="540"/>
      <c r="DD41" s="540"/>
      <c r="DE41" s="540"/>
      <c r="DF41" s="540"/>
      <c r="DG41" s="540"/>
      <c r="DH41" s="540"/>
      <c r="DI41" s="540"/>
      <c r="DJ41" s="540"/>
      <c r="DK41" s="540"/>
      <c r="DL41" s="540"/>
      <c r="DM41" s="540"/>
      <c r="DN41" s="540"/>
      <c r="DO41" s="540"/>
      <c r="DP41" s="287"/>
      <c r="DQ41" s="287"/>
      <c r="DR41" s="540"/>
      <c r="DS41" s="468"/>
      <c r="DT41" s="554"/>
      <c r="DU41" s="554"/>
      <c r="DV41" s="554"/>
      <c r="DW41" s="554"/>
      <c r="DX41" s="377"/>
      <c r="DY41" s="806" t="s">
        <v>91</v>
      </c>
      <c r="DZ41" s="806"/>
      <c r="EA41" s="806"/>
      <c r="EB41" s="806"/>
      <c r="EC41" s="806"/>
      <c r="ED41" s="806"/>
      <c r="EE41" s="806"/>
      <c r="EF41" s="806"/>
      <c r="EG41" s="806"/>
      <c r="EH41" s="806"/>
      <c r="EI41" s="806"/>
      <c r="EJ41" s="806"/>
      <c r="EK41" s="553"/>
      <c r="EL41" s="541"/>
      <c r="EM41" s="541"/>
      <c r="EN41" s="541"/>
      <c r="EO41" s="541"/>
      <c r="EP41" s="541"/>
      <c r="EQ41" s="541"/>
      <c r="ER41" s="541"/>
      <c r="ES41" s="541"/>
      <c r="ET41" s="541"/>
      <c r="EU41" s="541"/>
      <c r="EV41" s="541"/>
      <c r="EW41" s="541"/>
      <c r="EX41" s="541"/>
      <c r="EY41" s="291"/>
      <c r="EZ41" s="292"/>
      <c r="FA41" s="293"/>
      <c r="FB41" s="287"/>
      <c r="FI41" s="294"/>
      <c r="FK41" s="295"/>
      <c r="FL41" s="295"/>
      <c r="FM41" s="296"/>
    </row>
    <row r="42" spans="3:169" s="12" customFormat="1" ht="12.75" customHeight="1" x14ac:dyDescent="0.25">
      <c r="C42" s="286"/>
      <c r="D42" s="287"/>
      <c r="E42" s="540"/>
      <c r="F42" s="288"/>
      <c r="G42" s="288"/>
      <c r="H42" s="540"/>
      <c r="I42" s="289"/>
      <c r="J42" s="290"/>
      <c r="K42" s="289"/>
      <c r="L42" s="290"/>
      <c r="M42" s="289"/>
      <c r="N42" s="290"/>
      <c r="O42" s="289"/>
      <c r="P42" s="290"/>
      <c r="Q42" s="289"/>
      <c r="R42" s="290"/>
      <c r="S42" s="289"/>
      <c r="T42" s="290"/>
      <c r="U42" s="289"/>
      <c r="V42" s="290"/>
      <c r="W42" s="287"/>
      <c r="X42" s="540"/>
      <c r="Y42" s="540"/>
      <c r="Z42" s="540"/>
      <c r="AA42" s="540"/>
      <c r="AB42" s="540"/>
      <c r="AC42" s="540"/>
      <c r="AD42" s="540"/>
      <c r="AE42" s="540"/>
      <c r="AF42" s="540"/>
      <c r="AG42" s="540"/>
      <c r="AH42" s="540"/>
      <c r="AI42" s="540"/>
      <c r="AJ42" s="540"/>
      <c r="AK42" s="540"/>
      <c r="AL42" s="540"/>
      <c r="AM42" s="540"/>
      <c r="AN42" s="540"/>
      <c r="AO42" s="540"/>
      <c r="AP42" s="540"/>
      <c r="AQ42" s="540"/>
      <c r="AR42" s="540"/>
      <c r="AS42" s="540"/>
      <c r="AT42" s="540"/>
      <c r="AU42" s="540"/>
      <c r="AV42" s="540"/>
      <c r="AW42" s="540"/>
      <c r="AX42" s="540"/>
      <c r="AY42" s="540"/>
      <c r="AZ42" s="540"/>
      <c r="BA42" s="540"/>
      <c r="BB42" s="287"/>
      <c r="BC42" s="287"/>
      <c r="BD42" s="540"/>
      <c r="BE42" s="540"/>
      <c r="BF42" s="540"/>
      <c r="BG42" s="540"/>
      <c r="BH42" s="540"/>
      <c r="BI42" s="540"/>
      <c r="BJ42" s="540"/>
      <c r="BK42" s="540"/>
      <c r="BL42" s="540"/>
      <c r="BM42" s="540"/>
      <c r="BN42" s="540"/>
      <c r="BO42" s="540"/>
      <c r="BP42" s="540"/>
      <c r="BQ42" s="540"/>
      <c r="BR42" s="540"/>
      <c r="BS42" s="540"/>
      <c r="BT42" s="540"/>
      <c r="BU42" s="540"/>
      <c r="BV42" s="540"/>
      <c r="BW42" s="540"/>
      <c r="BX42" s="540"/>
      <c r="BY42" s="540"/>
      <c r="BZ42" s="540"/>
      <c r="CA42" s="540"/>
      <c r="CB42" s="540"/>
      <c r="CC42" s="540"/>
      <c r="CD42" s="540"/>
      <c r="CE42" s="540"/>
      <c r="CF42" s="540"/>
      <c r="CG42" s="540"/>
      <c r="CH42" s="287"/>
      <c r="CI42" s="287"/>
      <c r="CJ42" s="287"/>
      <c r="CK42" s="540"/>
      <c r="CL42" s="540"/>
      <c r="CM42" s="540"/>
      <c r="CN42" s="540"/>
      <c r="CO42" s="540"/>
      <c r="CP42" s="540"/>
      <c r="CQ42" s="540"/>
      <c r="CR42" s="540"/>
      <c r="CS42" s="540"/>
      <c r="CT42" s="540"/>
      <c r="CU42" s="540"/>
      <c r="CV42" s="540"/>
      <c r="CW42" s="540"/>
      <c r="CX42" s="540"/>
      <c r="CY42" s="540"/>
      <c r="CZ42" s="540"/>
      <c r="DA42" s="540"/>
      <c r="DB42" s="540"/>
      <c r="DC42" s="540"/>
      <c r="DD42" s="540"/>
      <c r="DE42" s="540"/>
      <c r="DF42" s="540"/>
      <c r="DG42" s="540"/>
      <c r="DH42" s="540"/>
      <c r="DI42" s="540"/>
      <c r="DJ42" s="540"/>
      <c r="DK42" s="540"/>
      <c r="DL42" s="540"/>
      <c r="DM42" s="540"/>
      <c r="DN42" s="540"/>
      <c r="DO42" s="540"/>
      <c r="DP42" s="287"/>
      <c r="DQ42" s="287"/>
      <c r="DR42" s="540"/>
      <c r="DS42" s="799" t="s">
        <v>82</v>
      </c>
      <c r="DT42" s="800"/>
      <c r="DU42" s="800"/>
      <c r="DV42" s="800"/>
      <c r="DW42" s="800"/>
      <c r="DX42" s="468"/>
      <c r="DY42" s="554"/>
      <c r="DZ42" s="554"/>
      <c r="EA42" s="554"/>
      <c r="EB42" s="554"/>
      <c r="EC42" s="554"/>
      <c r="ED42" s="554"/>
      <c r="EE42" s="554"/>
      <c r="EF42" s="554"/>
      <c r="EG42" s="554"/>
      <c r="EH42" s="554"/>
      <c r="EI42" s="554"/>
      <c r="EJ42" s="554"/>
      <c r="EK42" s="388"/>
      <c r="EL42" s="541"/>
      <c r="EM42" s="541"/>
      <c r="EN42" s="541"/>
      <c r="EO42" s="541"/>
      <c r="EP42" s="541"/>
      <c r="EQ42" s="541"/>
      <c r="ER42" s="541"/>
      <c r="ES42" s="541"/>
      <c r="ET42" s="541"/>
      <c r="EU42" s="541"/>
      <c r="EV42" s="541"/>
      <c r="EW42" s="541"/>
      <c r="EX42" s="541"/>
      <c r="EY42" s="291"/>
      <c r="EZ42" s="292"/>
      <c r="FA42" s="293"/>
      <c r="FB42" s="287"/>
      <c r="FI42" s="294"/>
      <c r="FK42" s="295"/>
      <c r="FL42" s="295"/>
      <c r="FM42" s="296"/>
    </row>
    <row r="43" spans="3:169" s="12" customFormat="1" ht="12.75" customHeight="1" x14ac:dyDescent="0.25">
      <c r="C43" s="286"/>
      <c r="D43" s="287"/>
      <c r="E43" s="540"/>
      <c r="F43" s="288"/>
      <c r="G43" s="288"/>
      <c r="H43" s="540"/>
      <c r="I43" s="289"/>
      <c r="J43" s="290"/>
      <c r="K43" s="289"/>
      <c r="L43" s="290"/>
      <c r="M43" s="289"/>
      <c r="N43" s="290"/>
      <c r="O43" s="289"/>
      <c r="P43" s="290"/>
      <c r="Q43" s="289"/>
      <c r="R43" s="290"/>
      <c r="S43" s="289"/>
      <c r="T43" s="290"/>
      <c r="U43" s="289"/>
      <c r="V43" s="290"/>
      <c r="W43" s="287"/>
      <c r="X43" s="540"/>
      <c r="Y43" s="540"/>
      <c r="Z43" s="540"/>
      <c r="AA43" s="540"/>
      <c r="AB43" s="540"/>
      <c r="AC43" s="540"/>
      <c r="AD43" s="540"/>
      <c r="AE43" s="540"/>
      <c r="AF43" s="540"/>
      <c r="AG43" s="540"/>
      <c r="AH43" s="540"/>
      <c r="AI43" s="540"/>
      <c r="AJ43" s="540"/>
      <c r="AK43" s="540"/>
      <c r="AL43" s="540"/>
      <c r="AM43" s="540"/>
      <c r="AN43" s="540"/>
      <c r="AO43" s="540"/>
      <c r="AP43" s="540"/>
      <c r="AQ43" s="540"/>
      <c r="AR43" s="540"/>
      <c r="AS43" s="540"/>
      <c r="AT43" s="540"/>
      <c r="AU43" s="540"/>
      <c r="AV43" s="540"/>
      <c r="AW43" s="540"/>
      <c r="AX43" s="540"/>
      <c r="AY43" s="540"/>
      <c r="AZ43" s="540"/>
      <c r="BA43" s="540"/>
      <c r="BB43" s="287"/>
      <c r="BC43" s="287"/>
      <c r="BD43" s="540"/>
      <c r="BE43" s="540"/>
      <c r="BF43" s="540"/>
      <c r="BG43" s="540"/>
      <c r="BH43" s="540"/>
      <c r="BI43" s="540"/>
      <c r="BJ43" s="540"/>
      <c r="BK43" s="540"/>
      <c r="BL43" s="540"/>
      <c r="BM43" s="540"/>
      <c r="BN43" s="540"/>
      <c r="BO43" s="540"/>
      <c r="BP43" s="540"/>
      <c r="BQ43" s="540"/>
      <c r="BR43" s="540"/>
      <c r="BS43" s="540"/>
      <c r="BT43" s="540"/>
      <c r="BU43" s="540"/>
      <c r="BV43" s="540"/>
      <c r="BW43" s="540"/>
      <c r="BX43" s="540"/>
      <c r="BY43" s="540"/>
      <c r="BZ43" s="540"/>
      <c r="CA43" s="540"/>
      <c r="CB43" s="540"/>
      <c r="CC43" s="540"/>
      <c r="CD43" s="540"/>
      <c r="CE43" s="540"/>
      <c r="CF43" s="540"/>
      <c r="CG43" s="540"/>
      <c r="CH43" s="287"/>
      <c r="CI43" s="287"/>
      <c r="CJ43" s="287"/>
      <c r="CK43" s="540"/>
      <c r="CL43" s="540"/>
      <c r="CM43" s="540"/>
      <c r="CN43" s="540"/>
      <c r="CO43" s="540"/>
      <c r="CP43" s="540"/>
      <c r="CQ43" s="540"/>
      <c r="CR43" s="540"/>
      <c r="CS43" s="540"/>
      <c r="CT43" s="540"/>
      <c r="CU43" s="540"/>
      <c r="CV43" s="540"/>
      <c r="CW43" s="540"/>
      <c r="CX43" s="540"/>
      <c r="CY43" s="540"/>
      <c r="CZ43" s="540"/>
      <c r="DA43" s="540"/>
      <c r="DB43" s="540"/>
      <c r="DC43" s="540"/>
      <c r="DD43" s="540"/>
      <c r="DE43" s="540"/>
      <c r="DF43" s="540"/>
      <c r="DG43" s="540"/>
      <c r="DH43" s="540"/>
      <c r="DI43" s="540"/>
      <c r="DJ43" s="540"/>
      <c r="DK43" s="540"/>
      <c r="DL43" s="540"/>
      <c r="DM43" s="540"/>
      <c r="DN43" s="540"/>
      <c r="DO43" s="540"/>
      <c r="DP43" s="287"/>
      <c r="DQ43" s="287"/>
      <c r="DR43" s="540"/>
      <c r="DS43" s="799" t="s">
        <v>83</v>
      </c>
      <c r="DT43" s="800"/>
      <c r="DU43" s="800"/>
      <c r="DV43" s="800"/>
      <c r="DW43" s="800"/>
      <c r="DX43" s="801" t="s">
        <v>86</v>
      </c>
      <c r="DY43" s="802"/>
      <c r="DZ43" s="802"/>
      <c r="EA43" s="802"/>
      <c r="EB43" s="803" t="s">
        <v>89</v>
      </c>
      <c r="EC43" s="803"/>
      <c r="ED43" s="803"/>
      <c r="EE43" s="803"/>
      <c r="EF43" s="803"/>
      <c r="EG43" s="803"/>
      <c r="EH43" s="803"/>
      <c r="EI43" s="803"/>
      <c r="EJ43" s="803"/>
      <c r="EK43" s="804"/>
      <c r="EM43" s="541"/>
      <c r="EN43" s="541"/>
      <c r="EO43" s="541"/>
      <c r="EP43" s="541"/>
      <c r="FI43" s="294"/>
      <c r="FK43" s="295"/>
      <c r="FL43" s="295"/>
      <c r="FM43" s="296"/>
    </row>
    <row r="44" spans="3:169" s="12" customFormat="1" ht="12.75" customHeight="1" x14ac:dyDescent="0.25">
      <c r="C44" s="286"/>
      <c r="D44" s="287"/>
      <c r="E44" s="540"/>
      <c r="F44" s="288"/>
      <c r="G44" s="288"/>
      <c r="H44" s="540"/>
      <c r="I44" s="289"/>
      <c r="J44" s="290"/>
      <c r="K44" s="289"/>
      <c r="L44" s="290"/>
      <c r="M44" s="289"/>
      <c r="N44" s="290"/>
      <c r="O44" s="289"/>
      <c r="P44" s="290"/>
      <c r="Q44" s="289"/>
      <c r="R44" s="290"/>
      <c r="S44" s="289"/>
      <c r="T44" s="290"/>
      <c r="U44" s="289"/>
      <c r="V44" s="290"/>
      <c r="W44" s="287"/>
      <c r="X44" s="540"/>
      <c r="Y44" s="540"/>
      <c r="Z44" s="540"/>
      <c r="AA44" s="540"/>
      <c r="AB44" s="540"/>
      <c r="AC44" s="540"/>
      <c r="AD44" s="540"/>
      <c r="AE44" s="540"/>
      <c r="AF44" s="540"/>
      <c r="AG44" s="540"/>
      <c r="AH44" s="540"/>
      <c r="AI44" s="540"/>
      <c r="AJ44" s="540"/>
      <c r="AK44" s="540"/>
      <c r="AL44" s="540"/>
      <c r="AM44" s="540"/>
      <c r="AN44" s="540"/>
      <c r="AO44" s="540"/>
      <c r="AP44" s="540"/>
      <c r="AQ44" s="540"/>
      <c r="AR44" s="540"/>
      <c r="AS44" s="540"/>
      <c r="AT44" s="540"/>
      <c r="AU44" s="540"/>
      <c r="AV44" s="540"/>
      <c r="AW44" s="540"/>
      <c r="AX44" s="540"/>
      <c r="AY44" s="540"/>
      <c r="AZ44" s="540"/>
      <c r="BA44" s="540"/>
      <c r="BB44" s="287"/>
      <c r="BC44" s="287"/>
      <c r="BD44" s="540"/>
      <c r="BE44" s="540"/>
      <c r="BF44" s="540"/>
      <c r="BG44" s="540"/>
      <c r="BH44" s="540"/>
      <c r="BI44" s="540"/>
      <c r="BJ44" s="540"/>
      <c r="BK44" s="540"/>
      <c r="BL44" s="540"/>
      <c r="BM44" s="540"/>
      <c r="BN44" s="540"/>
      <c r="BO44" s="540"/>
      <c r="BP44" s="540"/>
      <c r="BQ44" s="540"/>
      <c r="BR44" s="540"/>
      <c r="BS44" s="540"/>
      <c r="BT44" s="540"/>
      <c r="BU44" s="540"/>
      <c r="BV44" s="540"/>
      <c r="BW44" s="540"/>
      <c r="BX44" s="540"/>
      <c r="BY44" s="540"/>
      <c r="BZ44" s="540"/>
      <c r="CA44" s="540"/>
      <c r="CB44" s="540"/>
      <c r="CC44" s="540"/>
      <c r="CD44" s="540"/>
      <c r="CE44" s="540"/>
      <c r="CF44" s="540"/>
      <c r="CG44" s="540"/>
      <c r="CH44" s="287"/>
      <c r="CI44" s="287"/>
      <c r="CJ44" s="287"/>
      <c r="CK44" s="540"/>
      <c r="CL44" s="540"/>
      <c r="CM44" s="540"/>
      <c r="CN44" s="540"/>
      <c r="CO44" s="540"/>
      <c r="CP44" s="540"/>
      <c r="CQ44" s="540"/>
      <c r="CR44" s="540"/>
      <c r="CS44" s="540"/>
      <c r="CT44" s="540"/>
      <c r="CU44" s="540"/>
      <c r="CV44" s="540"/>
      <c r="CW44" s="540"/>
      <c r="CX44" s="540"/>
      <c r="CY44" s="540"/>
      <c r="CZ44" s="540"/>
      <c r="DA44" s="540"/>
      <c r="DB44" s="540"/>
      <c r="DC44" s="540"/>
      <c r="DD44" s="540"/>
      <c r="DE44" s="540"/>
      <c r="DF44" s="540"/>
      <c r="DG44" s="540"/>
      <c r="DH44" s="540"/>
      <c r="DI44" s="540"/>
      <c r="DJ44" s="540"/>
      <c r="DK44" s="540"/>
      <c r="DL44" s="540"/>
      <c r="DM44" s="540"/>
      <c r="DN44" s="540"/>
      <c r="DO44" s="540"/>
      <c r="DP44" s="287"/>
      <c r="DQ44" s="287"/>
      <c r="DR44" s="540"/>
      <c r="DS44" s="799" t="s">
        <v>84</v>
      </c>
      <c r="DT44" s="800"/>
      <c r="DU44" s="800"/>
      <c r="DV44" s="800"/>
      <c r="DW44" s="800"/>
      <c r="DX44" s="801" t="s">
        <v>87</v>
      </c>
      <c r="DY44" s="802"/>
      <c r="DZ44" s="802"/>
      <c r="EA44" s="802"/>
      <c r="EB44" s="803" t="s">
        <v>89</v>
      </c>
      <c r="EC44" s="803"/>
      <c r="ED44" s="803"/>
      <c r="EE44" s="803"/>
      <c r="EF44" s="803"/>
      <c r="EG44" s="803"/>
      <c r="EH44" s="803"/>
      <c r="EI44" s="803"/>
      <c r="EJ44" s="803"/>
      <c r="EK44" s="804"/>
      <c r="EM44" s="541"/>
      <c r="EN44" s="541"/>
      <c r="EO44" s="541"/>
      <c r="EP44" s="541"/>
      <c r="FI44" s="294"/>
      <c r="FK44" s="295"/>
      <c r="FL44" s="295"/>
      <c r="FM44" s="296"/>
    </row>
    <row r="45" spans="3:169" s="12" customFormat="1" ht="12.75" customHeight="1" x14ac:dyDescent="0.25">
      <c r="C45" s="286"/>
      <c r="D45" s="287"/>
      <c r="E45" s="540"/>
      <c r="F45" s="288"/>
      <c r="G45" s="288"/>
      <c r="H45" s="540"/>
      <c r="I45" s="289"/>
      <c r="J45" s="290"/>
      <c r="K45" s="289"/>
      <c r="L45" s="290"/>
      <c r="M45" s="289"/>
      <c r="N45" s="290"/>
      <c r="O45" s="289"/>
      <c r="P45" s="290"/>
      <c r="Q45" s="289"/>
      <c r="R45" s="290"/>
      <c r="S45" s="289"/>
      <c r="T45" s="290"/>
      <c r="U45" s="289"/>
      <c r="V45" s="290"/>
      <c r="W45" s="287"/>
      <c r="X45" s="540"/>
      <c r="Y45" s="540"/>
      <c r="Z45" s="540"/>
      <c r="AA45" s="540"/>
      <c r="AB45" s="540"/>
      <c r="AC45" s="540"/>
      <c r="AD45" s="540"/>
      <c r="AE45" s="540"/>
      <c r="AF45" s="540"/>
      <c r="AG45" s="540"/>
      <c r="AH45" s="540"/>
      <c r="AI45" s="540"/>
      <c r="AJ45" s="540"/>
      <c r="AK45" s="540"/>
      <c r="AL45" s="540"/>
      <c r="AM45" s="540"/>
      <c r="AN45" s="540"/>
      <c r="AO45" s="540"/>
      <c r="AP45" s="540"/>
      <c r="AQ45" s="540"/>
      <c r="AR45" s="540"/>
      <c r="AS45" s="540"/>
      <c r="AT45" s="540"/>
      <c r="AU45" s="540"/>
      <c r="AV45" s="540"/>
      <c r="AW45" s="540"/>
      <c r="AX45" s="540"/>
      <c r="AY45" s="540"/>
      <c r="AZ45" s="540"/>
      <c r="BA45" s="540"/>
      <c r="BB45" s="287"/>
      <c r="BC45" s="287"/>
      <c r="BD45" s="540"/>
      <c r="BE45" s="540"/>
      <c r="BF45" s="540"/>
      <c r="BG45" s="540"/>
      <c r="BH45" s="540"/>
      <c r="BI45" s="540"/>
      <c r="BJ45" s="540"/>
      <c r="BK45" s="540"/>
      <c r="BL45" s="540"/>
      <c r="BM45" s="540"/>
      <c r="BN45" s="540"/>
      <c r="BO45" s="540"/>
      <c r="BP45" s="540"/>
      <c r="BQ45" s="540"/>
      <c r="BR45" s="540"/>
      <c r="BS45" s="540"/>
      <c r="BT45" s="540"/>
      <c r="BU45" s="540"/>
      <c r="BV45" s="540"/>
      <c r="BW45" s="540"/>
      <c r="BX45" s="540"/>
      <c r="BY45" s="540"/>
      <c r="BZ45" s="540"/>
      <c r="CA45" s="540"/>
      <c r="CB45" s="540"/>
      <c r="CC45" s="540"/>
      <c r="CD45" s="540"/>
      <c r="CE45" s="540"/>
      <c r="CF45" s="540"/>
      <c r="CG45" s="540"/>
      <c r="CH45" s="287"/>
      <c r="CI45" s="287"/>
      <c r="CJ45" s="287"/>
      <c r="CK45" s="540"/>
      <c r="CL45" s="540"/>
      <c r="CM45" s="540"/>
      <c r="CN45" s="540"/>
      <c r="CO45" s="540"/>
      <c r="CP45" s="540"/>
      <c r="CQ45" s="540"/>
      <c r="CR45" s="540"/>
      <c r="CS45" s="540"/>
      <c r="CT45" s="540"/>
      <c r="CU45" s="540"/>
      <c r="CV45" s="540"/>
      <c r="CW45" s="540"/>
      <c r="CX45" s="540"/>
      <c r="CY45" s="540"/>
      <c r="CZ45" s="540"/>
      <c r="DA45" s="540"/>
      <c r="DB45" s="540"/>
      <c r="DC45" s="540"/>
      <c r="DD45" s="540"/>
      <c r="DE45" s="540"/>
      <c r="DF45" s="540"/>
      <c r="DG45" s="540"/>
      <c r="DH45" s="540"/>
      <c r="DI45" s="540"/>
      <c r="DJ45" s="540"/>
      <c r="DK45" s="540"/>
      <c r="DL45" s="540"/>
      <c r="DM45" s="540"/>
      <c r="DN45" s="540"/>
      <c r="DO45" s="540"/>
      <c r="DP45" s="287"/>
      <c r="DQ45" s="287"/>
      <c r="DR45" s="540"/>
      <c r="DS45" s="799" t="s">
        <v>85</v>
      </c>
      <c r="DT45" s="800"/>
      <c r="DU45" s="800"/>
      <c r="DV45" s="800"/>
      <c r="DW45" s="800"/>
      <c r="DX45" s="801" t="s">
        <v>88</v>
      </c>
      <c r="DY45" s="802"/>
      <c r="DZ45" s="802"/>
      <c r="EA45" s="802"/>
      <c r="EB45" s="803" t="s">
        <v>89</v>
      </c>
      <c r="EC45" s="803"/>
      <c r="ED45" s="803"/>
      <c r="EE45" s="803"/>
      <c r="EF45" s="803"/>
      <c r="EG45" s="803"/>
      <c r="EH45" s="803"/>
      <c r="EI45" s="803"/>
      <c r="EJ45" s="803"/>
      <c r="EK45" s="804"/>
      <c r="EM45" s="541"/>
      <c r="EN45" s="541"/>
      <c r="EO45" s="541"/>
      <c r="EP45" s="541"/>
      <c r="FI45" s="294"/>
      <c r="FK45" s="295"/>
      <c r="FL45" s="295"/>
      <c r="FM45" s="296"/>
    </row>
    <row r="46" spans="3:169" s="12" customFormat="1" ht="6.75" customHeight="1" x14ac:dyDescent="0.25">
      <c r="W46" s="287"/>
      <c r="X46" s="540"/>
      <c r="Y46" s="540"/>
      <c r="Z46" s="540"/>
      <c r="AA46" s="540"/>
      <c r="AB46" s="540"/>
      <c r="AC46" s="540"/>
      <c r="AD46" s="540"/>
      <c r="AE46" s="540"/>
      <c r="AF46" s="540"/>
      <c r="AG46" s="540"/>
      <c r="AH46" s="540"/>
      <c r="AI46" s="540"/>
      <c r="AJ46" s="540"/>
      <c r="AK46" s="540"/>
      <c r="AL46" s="540"/>
      <c r="AM46" s="540"/>
      <c r="AN46" s="540"/>
      <c r="AO46" s="540"/>
      <c r="AP46" s="540"/>
      <c r="AQ46" s="540"/>
      <c r="AR46" s="540"/>
      <c r="AS46" s="540"/>
      <c r="AT46" s="540"/>
      <c r="AU46" s="540"/>
      <c r="AV46" s="540"/>
      <c r="AW46" s="540"/>
      <c r="AX46" s="540"/>
      <c r="AY46" s="540"/>
      <c r="AZ46" s="540"/>
      <c r="BA46" s="540"/>
      <c r="BB46" s="287"/>
      <c r="BC46" s="287"/>
      <c r="BD46" s="540"/>
      <c r="BE46" s="540"/>
      <c r="BF46" s="540"/>
      <c r="BG46" s="540"/>
      <c r="BH46" s="540"/>
      <c r="BI46" s="540"/>
      <c r="BJ46" s="540"/>
      <c r="BK46" s="540"/>
      <c r="BL46" s="540"/>
      <c r="BM46" s="540"/>
      <c r="BN46" s="540"/>
      <c r="BO46" s="540"/>
      <c r="BP46" s="540"/>
      <c r="BQ46" s="540"/>
      <c r="BR46" s="540"/>
      <c r="BS46" s="540"/>
      <c r="BT46" s="540"/>
      <c r="BU46" s="540"/>
      <c r="BV46" s="540"/>
      <c r="BW46" s="540"/>
      <c r="BX46" s="540"/>
      <c r="BY46" s="540"/>
      <c r="BZ46" s="540"/>
      <c r="CA46" s="540"/>
      <c r="CB46" s="540"/>
      <c r="CC46" s="540"/>
      <c r="CD46" s="540"/>
      <c r="CE46" s="540"/>
      <c r="CF46" s="540"/>
      <c r="CG46" s="540"/>
      <c r="CH46" s="287"/>
      <c r="CI46" s="287"/>
      <c r="CJ46" s="287"/>
      <c r="CK46" s="540"/>
      <c r="CL46" s="540"/>
      <c r="CM46" s="540"/>
      <c r="CN46" s="540"/>
      <c r="CO46" s="540"/>
      <c r="CP46" s="540"/>
      <c r="CQ46" s="540"/>
      <c r="CR46" s="540"/>
      <c r="CS46" s="540"/>
      <c r="CT46" s="540"/>
      <c r="CU46" s="540"/>
      <c r="CV46" s="540"/>
      <c r="CW46" s="540"/>
      <c r="CX46" s="540"/>
      <c r="CY46" s="540"/>
      <c r="CZ46" s="540"/>
      <c r="DA46" s="540"/>
      <c r="DB46" s="540"/>
      <c r="DC46" s="540"/>
      <c r="DD46" s="540"/>
      <c r="DE46" s="540"/>
      <c r="DF46" s="540"/>
      <c r="DG46" s="540"/>
      <c r="DH46" s="540"/>
      <c r="DI46" s="540"/>
      <c r="DJ46" s="540"/>
      <c r="DK46" s="540"/>
      <c r="DL46" s="540"/>
      <c r="DM46" s="540"/>
      <c r="DN46" s="540"/>
      <c r="DO46" s="540"/>
      <c r="DP46" s="287"/>
      <c r="DQ46" s="287"/>
      <c r="DR46" s="540"/>
      <c r="DS46" s="469"/>
      <c r="DT46" s="470"/>
      <c r="DU46" s="470"/>
      <c r="DV46" s="470"/>
      <c r="DW46" s="470"/>
      <c r="DX46" s="473"/>
      <c r="DY46" s="470"/>
      <c r="DZ46" s="470"/>
      <c r="EA46" s="470"/>
      <c r="EB46" s="470"/>
      <c r="EC46" s="470"/>
      <c r="ED46" s="470"/>
      <c r="EE46" s="470"/>
      <c r="EF46" s="470"/>
      <c r="EG46" s="470"/>
      <c r="EH46" s="470"/>
      <c r="EI46" s="470"/>
      <c r="EJ46" s="470"/>
      <c r="EK46" s="471"/>
      <c r="EL46" s="541"/>
      <c r="EM46" s="541"/>
      <c r="EN46" s="541"/>
      <c r="EO46" s="541"/>
      <c r="EP46" s="541"/>
      <c r="EQ46" s="541"/>
      <c r="ER46" s="541"/>
      <c r="ES46" s="541"/>
      <c r="ET46" s="541"/>
      <c r="EU46" s="541"/>
      <c r="EV46" s="541"/>
      <c r="EW46" s="541"/>
      <c r="EX46" s="541"/>
      <c r="EY46" s="291"/>
      <c r="EZ46" s="292"/>
      <c r="FA46" s="293"/>
      <c r="FB46" s="287"/>
      <c r="FI46" s="294"/>
      <c r="FK46" s="295"/>
      <c r="FL46" s="295"/>
      <c r="FM46" s="296"/>
    </row>
    <row r="47" spans="3:169" s="12" customFormat="1" ht="10.5" customHeight="1" thickBot="1" x14ac:dyDescent="0.3">
      <c r="C47" s="286"/>
      <c r="D47" s="287"/>
      <c r="E47" s="540"/>
      <c r="F47" s="288"/>
      <c r="G47" s="288"/>
      <c r="H47" s="540"/>
      <c r="I47" s="289"/>
      <c r="J47" s="290"/>
      <c r="K47" s="289"/>
      <c r="L47" s="290"/>
      <c r="M47" s="289"/>
      <c r="N47" s="290"/>
      <c r="O47" s="289"/>
      <c r="P47" s="290"/>
      <c r="Q47" s="289"/>
      <c r="R47" s="290"/>
      <c r="S47" s="289"/>
      <c r="T47" s="290"/>
      <c r="U47" s="289"/>
      <c r="V47" s="290"/>
      <c r="W47" s="287"/>
      <c r="X47" s="540"/>
      <c r="Y47" s="540"/>
      <c r="Z47" s="540"/>
      <c r="AA47" s="540"/>
      <c r="AB47" s="540"/>
      <c r="AC47" s="540"/>
      <c r="AD47" s="540"/>
      <c r="AE47" s="540"/>
      <c r="AF47" s="540"/>
      <c r="AG47" s="540"/>
      <c r="AH47" s="540"/>
      <c r="AI47" s="540"/>
      <c r="AJ47" s="540"/>
      <c r="AK47" s="540"/>
      <c r="AL47" s="540"/>
      <c r="AM47" s="540"/>
      <c r="AN47" s="540"/>
      <c r="AO47" s="540"/>
      <c r="AP47" s="540"/>
      <c r="AQ47" s="540"/>
      <c r="AR47" s="540"/>
      <c r="AS47" s="540"/>
      <c r="AT47" s="540"/>
      <c r="AU47" s="540"/>
      <c r="AV47" s="540"/>
      <c r="AW47" s="540"/>
      <c r="AX47" s="540"/>
      <c r="AY47" s="540"/>
      <c r="AZ47" s="540"/>
      <c r="BA47" s="540"/>
      <c r="BB47" s="287"/>
      <c r="BC47" s="287"/>
      <c r="BD47" s="540"/>
      <c r="BE47" s="540"/>
      <c r="BF47" s="540"/>
      <c r="BG47" s="540"/>
      <c r="BH47" s="540"/>
      <c r="BI47" s="540"/>
      <c r="BJ47" s="540"/>
      <c r="BK47" s="540"/>
      <c r="BL47" s="540"/>
      <c r="BM47" s="540"/>
      <c r="BN47" s="540"/>
      <c r="BO47" s="540"/>
      <c r="BP47" s="540"/>
      <c r="BQ47" s="540"/>
      <c r="BR47" s="540"/>
      <c r="BS47" s="540"/>
      <c r="BT47" s="540"/>
      <c r="BU47" s="540"/>
      <c r="BV47" s="540"/>
      <c r="BW47" s="540"/>
      <c r="BX47" s="540"/>
      <c r="BY47" s="540"/>
      <c r="BZ47" s="540"/>
      <c r="CA47" s="540"/>
      <c r="CB47" s="540"/>
      <c r="CC47" s="540"/>
      <c r="CD47" s="540"/>
      <c r="CE47" s="540"/>
      <c r="CF47" s="540"/>
      <c r="CG47" s="540"/>
      <c r="CH47" s="287"/>
      <c r="CI47" s="287"/>
      <c r="CJ47" s="287"/>
      <c r="CK47" s="540"/>
      <c r="CL47" s="540"/>
      <c r="CM47" s="540"/>
      <c r="CN47" s="540"/>
      <c r="CO47" s="540"/>
      <c r="CP47" s="540"/>
      <c r="CQ47" s="540"/>
      <c r="CR47" s="540"/>
      <c r="CS47" s="540"/>
      <c r="CT47" s="540"/>
      <c r="CU47" s="540"/>
      <c r="CV47" s="540"/>
      <c r="CW47" s="540"/>
      <c r="CX47" s="540"/>
      <c r="CY47" s="540"/>
      <c r="CZ47" s="540"/>
      <c r="DA47" s="540"/>
      <c r="DB47" s="540"/>
      <c r="DC47" s="540"/>
      <c r="DD47" s="540"/>
      <c r="DE47" s="540"/>
      <c r="DF47" s="540"/>
      <c r="DG47" s="540"/>
      <c r="DH47" s="540"/>
      <c r="DI47" s="540"/>
      <c r="DJ47" s="540"/>
      <c r="DK47" s="540"/>
      <c r="DL47" s="540"/>
      <c r="DM47" s="540"/>
      <c r="DN47" s="540"/>
      <c r="DO47" s="540"/>
      <c r="DP47" s="287"/>
      <c r="DQ47" s="287"/>
      <c r="DR47" s="551"/>
      <c r="DS47" s="551"/>
      <c r="DT47" s="552"/>
      <c r="DU47" s="552"/>
      <c r="DV47" s="552"/>
      <c r="DW47" s="552"/>
      <c r="DX47" s="552"/>
      <c r="DY47" s="552"/>
      <c r="DZ47" s="552"/>
      <c r="EA47" s="552"/>
      <c r="EB47" s="552"/>
      <c r="EC47" s="552"/>
      <c r="ED47" s="552"/>
      <c r="EE47" s="552"/>
      <c r="EF47" s="552"/>
      <c r="EG47" s="552"/>
      <c r="EH47" s="552"/>
      <c r="EI47" s="552"/>
      <c r="EJ47" s="552"/>
      <c r="EK47" s="552"/>
      <c r="EL47" s="552"/>
      <c r="EM47" s="552"/>
      <c r="EN47" s="552"/>
      <c r="EO47" s="552"/>
      <c r="EP47" s="552"/>
      <c r="EQ47" s="552"/>
      <c r="ER47" s="552"/>
      <c r="ES47" s="552"/>
      <c r="ET47" s="552"/>
      <c r="EU47" s="552"/>
      <c r="EV47" s="552"/>
      <c r="EW47" s="552"/>
      <c r="EX47" s="552"/>
      <c r="EY47" s="291"/>
      <c r="EZ47" s="292"/>
      <c r="FA47" s="293"/>
      <c r="FB47" s="287"/>
      <c r="FC47" s="442"/>
      <c r="FI47" s="294"/>
      <c r="FK47" s="295"/>
      <c r="FL47" s="295"/>
      <c r="FM47" s="296"/>
    </row>
    <row r="48" spans="3:169" ht="17.25" x14ac:dyDescent="0.3">
      <c r="C48" s="870"/>
      <c r="D48" s="870"/>
      <c r="E48" s="870"/>
      <c r="F48" s="870"/>
      <c r="G48" s="870"/>
      <c r="H48" s="870"/>
      <c r="I48" s="870"/>
      <c r="J48" s="870"/>
      <c r="K48" s="870"/>
      <c r="L48" s="870"/>
      <c r="M48" s="870"/>
      <c r="N48" s="870"/>
      <c r="O48" s="870"/>
      <c r="P48" s="870"/>
      <c r="Q48" s="870"/>
      <c r="R48" s="870"/>
      <c r="S48" s="870"/>
      <c r="T48" s="870"/>
      <c r="U48" s="870"/>
      <c r="V48" s="870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421"/>
      <c r="DR48" s="283"/>
      <c r="DS48" s="549"/>
      <c r="DT48" s="15"/>
      <c r="DU48" s="15"/>
      <c r="DV48" s="15"/>
      <c r="DW48" s="15"/>
      <c r="DX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</row>
  </sheetData>
  <mergeCells count="66">
    <mergeCell ref="C2:D2"/>
    <mergeCell ref="E2:V2"/>
    <mergeCell ref="DR2:FB2"/>
    <mergeCell ref="FK2:FM3"/>
    <mergeCell ref="C3:D3"/>
    <mergeCell ref="E3:F3"/>
    <mergeCell ref="I3:V3"/>
    <mergeCell ref="DR27:DS27"/>
    <mergeCell ref="EX3:FA3"/>
    <mergeCell ref="EQ3:EW3"/>
    <mergeCell ref="FK6:FK11"/>
    <mergeCell ref="FL6:FL11"/>
    <mergeCell ref="FM6:FM11"/>
    <mergeCell ref="D8:D11"/>
    <mergeCell ref="E8:H8"/>
    <mergeCell ref="I8:J8"/>
    <mergeCell ref="K8:L8"/>
    <mergeCell ref="M8:N8"/>
    <mergeCell ref="EZ6:EZ11"/>
    <mergeCell ref="FA6:FA11"/>
    <mergeCell ref="FB6:FB11"/>
    <mergeCell ref="C6:C11"/>
    <mergeCell ref="D6:H6"/>
    <mergeCell ref="I6:V6"/>
    <mergeCell ref="DR6:DR11"/>
    <mergeCell ref="EY6:EY11"/>
    <mergeCell ref="O8:P8"/>
    <mergeCell ref="Q8:R8"/>
    <mergeCell ref="S8:T8"/>
    <mergeCell ref="U8:V8"/>
    <mergeCell ref="U9:V9"/>
    <mergeCell ref="I9:J9"/>
    <mergeCell ref="K9:L9"/>
    <mergeCell ref="M9:N9"/>
    <mergeCell ref="O9:P9"/>
    <mergeCell ref="Q9:R9"/>
    <mergeCell ref="S9:T9"/>
    <mergeCell ref="C33:V33"/>
    <mergeCell ref="DS33:FB33"/>
    <mergeCell ref="DS34:FB34"/>
    <mergeCell ref="DS35:DX35"/>
    <mergeCell ref="DY35:EE35"/>
    <mergeCell ref="EW39:FB39"/>
    <mergeCell ref="DY41:EJ41"/>
    <mergeCell ref="DS42:DW42"/>
    <mergeCell ref="DS36:ED36"/>
    <mergeCell ref="DS37:EF37"/>
    <mergeCell ref="EG37:EO37"/>
    <mergeCell ref="EW37:FB37"/>
    <mergeCell ref="EB38:EF38"/>
    <mergeCell ref="EG38:EO38"/>
    <mergeCell ref="ER38:EV38"/>
    <mergeCell ref="EW38:FB38"/>
    <mergeCell ref="EB39:EF39"/>
    <mergeCell ref="EG39:EO39"/>
    <mergeCell ref="ER39:EV39"/>
    <mergeCell ref="DS45:DW45"/>
    <mergeCell ref="DX45:EA45"/>
    <mergeCell ref="EB45:EK45"/>
    <mergeCell ref="C48:V48"/>
    <mergeCell ref="DS43:DW43"/>
    <mergeCell ref="DX43:EA43"/>
    <mergeCell ref="EB43:EK43"/>
    <mergeCell ref="DS44:DW44"/>
    <mergeCell ref="DX44:EA44"/>
    <mergeCell ref="EB44:EK44"/>
  </mergeCells>
  <conditionalFormatting sqref="DT6:EX8 DT10:EX17">
    <cfRule type="expression" dxfId="26" priority="49">
      <formula>IF(OR(DT$11="cmt",DT$11="paz"),1,0)</formula>
    </cfRule>
  </conditionalFormatting>
  <conditionalFormatting sqref="EY12:EZ17">
    <cfRule type="expression" dxfId="25" priority="48">
      <formula>IF(OR(EY$9="cmt",EY$9="paz"),1,0)</formula>
    </cfRule>
  </conditionalFormatting>
  <conditionalFormatting sqref="CK6:DQ10 DS6:DS10 DR6">
    <cfRule type="expression" dxfId="24" priority="47">
      <formula>IF(OR(CK$9="cmt",CK$9="paz"),1,0)</formula>
    </cfRule>
  </conditionalFormatting>
  <conditionalFormatting sqref="BD9:CH9">
    <cfRule type="expression" dxfId="23" priority="46">
      <formula>IF(OR(BD$11="cmt",BD$11="paz"),1,0)</formula>
    </cfRule>
  </conditionalFormatting>
  <conditionalFormatting sqref="BD9:CH9">
    <cfRule type="expression" dxfId="22" priority="45">
      <formula>IF(OR(BD$9="cmt",BD$9="paz"),1,0)</formula>
    </cfRule>
  </conditionalFormatting>
  <conditionalFormatting sqref="X9:BB9">
    <cfRule type="expression" dxfId="21" priority="44">
      <formula>IF(OR(X$11="cmt",X$11="paz"),1,0)</formula>
    </cfRule>
  </conditionalFormatting>
  <conditionalFormatting sqref="X9:BB9">
    <cfRule type="expression" dxfId="20" priority="43">
      <formula>IF(OR(X$9="cmt",X$9="paz"),1,0)</formula>
    </cfRule>
  </conditionalFormatting>
  <conditionalFormatting sqref="DT12:EX17">
    <cfRule type="expression" dxfId="19" priority="34">
      <formula>IF(OR(DT$11="cmt",DT$11="paz"),1,0)</formula>
    </cfRule>
  </conditionalFormatting>
  <conditionalFormatting sqref="DT27:EX27">
    <cfRule type="expression" dxfId="18" priority="19">
      <formula>IF(OR(DT$11="cmt",DT$11="paz"),1,0)</formula>
    </cfRule>
  </conditionalFormatting>
  <conditionalFormatting sqref="EY27:EZ27">
    <cfRule type="expression" dxfId="17" priority="18">
      <formula>IF(OR(EY$9="cmt",EY$9="paz"),1,0)</formula>
    </cfRule>
  </conditionalFormatting>
  <conditionalFormatting sqref="DT27:EX27">
    <cfRule type="expression" dxfId="16" priority="17">
      <formula>IF(OR(DT$11="cmt",DT$11="paz"),1,0)</formula>
    </cfRule>
  </conditionalFormatting>
  <conditionalFormatting sqref="DT27:EX27">
    <cfRule type="expression" dxfId="15" priority="16">
      <formula>IF(OR(DT$11="cmt",DT$11="paz"),1,0)</formula>
    </cfRule>
  </conditionalFormatting>
  <conditionalFormatting sqref="EY27:EZ27">
    <cfRule type="expression" dxfId="14" priority="15">
      <formula>IF(OR(EY$9="cmt",EY$9="paz"),1,0)</formula>
    </cfRule>
  </conditionalFormatting>
  <conditionalFormatting sqref="DT27:EX27">
    <cfRule type="expression" dxfId="13" priority="14">
      <formula>IF(OR(DT$11="cmt",DT$11="paz"),1,0)</formula>
    </cfRule>
  </conditionalFormatting>
  <conditionalFormatting sqref="DT27:EX27">
    <cfRule type="expression" dxfId="12" priority="13">
      <formula>IF(OR(DT$11="cmt",DT$11="paz"),1,0)</formula>
    </cfRule>
  </conditionalFormatting>
  <conditionalFormatting sqref="EY27:EZ27">
    <cfRule type="expression" dxfId="11" priority="12">
      <formula>IF(OR(EY$9="cmt",EY$9="paz"),1,0)</formula>
    </cfRule>
  </conditionalFormatting>
  <conditionalFormatting sqref="DT27:EX27">
    <cfRule type="expression" dxfId="10" priority="11">
      <formula>IF(OR(DT$11="cmt",DT$11="paz"),1,0)</formula>
    </cfRule>
  </conditionalFormatting>
  <conditionalFormatting sqref="DT18:EX26">
    <cfRule type="expression" dxfId="9" priority="10">
      <formula>IF(OR(DT$11="cmt",DT$11="paz"),1,0)</formula>
    </cfRule>
  </conditionalFormatting>
  <conditionalFormatting sqref="EY18:EZ26">
    <cfRule type="expression" dxfId="8" priority="9">
      <formula>IF(OR(EY$9="cmt",EY$9="paz"),1,0)</formula>
    </cfRule>
  </conditionalFormatting>
  <conditionalFormatting sqref="DT18:EX26">
    <cfRule type="expression" dxfId="7" priority="8">
      <formula>IF(OR(DT$11="cmt",DT$11="paz"),1,0)</formula>
    </cfRule>
  </conditionalFormatting>
  <conditionalFormatting sqref="X27:DO27">
    <cfRule type="expression" dxfId="6" priority="7">
      <formula>IF(OR(X$11="cmt",X$11="paz"),1,0)</formula>
    </cfRule>
  </conditionalFormatting>
  <conditionalFormatting sqref="X27:DO27">
    <cfRule type="expression" dxfId="5" priority="6">
      <formula>IF(OR(X$11="cmt",X$11="paz"),1,0)</formula>
    </cfRule>
  </conditionalFormatting>
  <conditionalFormatting sqref="X27:DO27">
    <cfRule type="expression" dxfId="4" priority="5">
      <formula>IF(OR(X$11="cmt",X$11="paz"),1,0)</formula>
    </cfRule>
  </conditionalFormatting>
  <conditionalFormatting sqref="X27:DO27">
    <cfRule type="expression" dxfId="3" priority="4">
      <formula>IF(OR(X$11="cmt",X$11="paz"),1,0)</formula>
    </cfRule>
  </conditionalFormatting>
  <conditionalFormatting sqref="X27:DO27">
    <cfRule type="expression" dxfId="2" priority="3">
      <formula>IF(OR(X$11="cmt",X$11="paz"),1,0)</formula>
    </cfRule>
  </conditionalFormatting>
  <conditionalFormatting sqref="X27:DO27">
    <cfRule type="expression" dxfId="1" priority="2">
      <formula>IF(OR(X$11="cmt",X$11="paz"),1,0)</formula>
    </cfRule>
  </conditionalFormatting>
  <conditionalFormatting sqref="DT6:EX27">
    <cfRule type="expression" dxfId="0" priority="1">
      <formula>IF(DT$4="X",1,0)</formula>
    </cfRule>
  </conditionalFormatting>
  <dataValidations count="7">
    <dataValidation type="date" allowBlank="1" showInputMessage="1" showErrorMessage="1" errorTitle="TARİH DEĞERİ GİRİNİZ!" error="Lütfen tarih değeri giriniz!" sqref="F36:G45 F47:G47 F27:G32">
      <formula1>42370</formula1>
      <formula2>43831</formula2>
    </dataValidation>
    <dataValidation type="whole" allowBlank="1" showInputMessage="1" showErrorMessage="1" errorTitle="SAYI DEĞERİ GİRİNİZ!" error="Lütfen sayı değeri giriniz!" sqref="I35:V45 I12:V32 I47:V47">
      <formula1>0</formula1>
      <formula2>8</formula2>
    </dataValidation>
    <dataValidation type="list" allowBlank="1" showInputMessage="1" showErrorMessage="1" sqref="E3">
      <formula1>AYLAR</formula1>
    </dataValidation>
    <dataValidation type="date" allowBlank="1" showInputMessage="1" showErrorMessage="1" errorTitle="TARİH DEĞERİ GİRİNİZ!" error="Lütfen tarih değeri giriniz!" sqref="G12:G26">
      <formula1>FP12</formula1>
      <formula2>FP26</formula2>
    </dataValidation>
    <dataValidation type="list" allowBlank="1" showInputMessage="1" showErrorMessage="1" sqref="G3">
      <formula1>$FO$12:$FO$26</formula1>
    </dataValidation>
    <dataValidation type="date" allowBlank="1" showInputMessage="1" showErrorMessage="1" errorTitle="TARİH DEĞERİ GİRİNİZ!" error="Lütfen tarih değeri giriniz!" sqref="F12:F26">
      <formula1>FP12</formula1>
      <formula2>FP26</formula2>
    </dataValidation>
    <dataValidation type="list" allowBlank="1" showInputMessage="1" showErrorMessage="1" errorTitle="Tatil ise &quot;X&quot; koyunuz" sqref="DT4:EX4">
      <formula1>"X,x"</formula1>
    </dataValidation>
  </dataValidations>
  <pageMargins left="0.43307086614173229" right="0" top="0" bottom="0" header="0" footer="0"/>
  <pageSetup paperSize="11" scale="8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19</vt:i4>
      </vt:variant>
    </vt:vector>
  </HeadingPairs>
  <TitlesOfParts>
    <vt:vector size="23" baseType="lpstr">
      <vt:lpstr>TOPLU PUANTAJ</vt:lpstr>
      <vt:lpstr>TOPLU PUANTAJ (Gece-Gündüz)</vt:lpstr>
      <vt:lpstr>PUANTAJ A4 (Normal Kağıt)</vt:lpstr>
      <vt:lpstr>PUANTAJ A5 (A4 Kağıdı Yarısı)</vt:lpstr>
      <vt:lpstr>'PUANTAJ A4 (Normal Kağıt)'!ADI</vt:lpstr>
      <vt:lpstr>'PUANTAJ A5 (A4 Kağıdı Yarısı)'!ADI</vt:lpstr>
      <vt:lpstr>'TOPLU PUANTAJ'!ADI</vt:lpstr>
      <vt:lpstr>ADI</vt:lpstr>
      <vt:lpstr>'PUANTAJ A4 (Normal Kağıt)'!AY</vt:lpstr>
      <vt:lpstr>'PUANTAJ A5 (A4 Kağıdı Yarısı)'!AY</vt:lpstr>
      <vt:lpstr>'TOPLU PUANTAJ'!AY</vt:lpstr>
      <vt:lpstr>AY</vt:lpstr>
      <vt:lpstr>'PUANTAJ A4 (Normal Kağıt)'!AYLAR</vt:lpstr>
      <vt:lpstr>'PUANTAJ A5 (A4 Kağıdı Yarısı)'!AYLAR</vt:lpstr>
      <vt:lpstr>'TOPLU PUANTAJ'!AYLAR</vt:lpstr>
      <vt:lpstr>AYLAR</vt:lpstr>
      <vt:lpstr>'PUANTAJ A4 (Normal Kağıt)'!TAKVİM</vt:lpstr>
      <vt:lpstr>'PUANTAJ A5 (A4 Kağıdı Yarısı)'!TAKVİM</vt:lpstr>
      <vt:lpstr>TAKVİM</vt:lpstr>
      <vt:lpstr>'PUANTAJ A4 (Normal Kağıt)'!Yazdırma_Alanı</vt:lpstr>
      <vt:lpstr>'PUANTAJ A5 (A4 Kağıdı Yarısı)'!Yazdırma_Alanı</vt:lpstr>
      <vt:lpstr>'TOPLU PUANTAJ'!Yazdırma_Alanı</vt:lpstr>
      <vt:lpstr>'TOPLU PUANTAJ (Gece-Gündüz)'!Yazdırma_Alanı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Paradox</cp:lastModifiedBy>
  <cp:lastPrinted>2019-12-30T08:47:18Z</cp:lastPrinted>
  <dcterms:created xsi:type="dcterms:W3CDTF">2016-12-15T09:08:27Z</dcterms:created>
  <dcterms:modified xsi:type="dcterms:W3CDTF">2020-10-13T12:19:10Z</dcterms:modified>
  <cp:contentStatus/>
</cp:coreProperties>
</file>